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D:\Documents\Laboratoriniai reagentai 2019  425855\Pasiūlymai\Interautomatika\Pasiūlymas\"/>
    </mc:Choice>
  </mc:AlternateContent>
  <bookViews>
    <workbookView xWindow="25605" yWindow="0" windowWidth="38400" windowHeight="19980" tabRatio="888"/>
  </bookViews>
  <sheets>
    <sheet name="1-140" sheetId="31" r:id="rId1"/>
    <sheet name="49" sheetId="16" state="hidden" r:id="rId2"/>
    <sheet name="Krešėjimo" sheetId="17" state="hidden" r:id="rId3"/>
    <sheet name="Lapas2" sheetId="25" state="hidden" r:id="rId4"/>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Q21" i="31" l="1"/>
  <c r="R21" i="31"/>
  <c r="P21" i="31"/>
  <c r="Q20" i="31"/>
  <c r="R20" i="31"/>
  <c r="P20" i="31"/>
  <c r="Q19" i="31"/>
  <c r="R19" i="31"/>
  <c r="P19" i="31"/>
  <c r="R18" i="31"/>
  <c r="P18" i="31"/>
  <c r="Q17" i="31"/>
  <c r="R17" i="31"/>
  <c r="P17" i="31"/>
  <c r="Q15" i="31"/>
  <c r="R15" i="31"/>
  <c r="Q16" i="31"/>
  <c r="R16" i="31"/>
  <c r="P15" i="31"/>
  <c r="P16" i="31"/>
</calcChain>
</file>

<file path=xl/sharedStrings.xml><?xml version="1.0" encoding="utf-8"?>
<sst xmlns="http://schemas.openxmlformats.org/spreadsheetml/2006/main" count="271" uniqueCount="189">
  <si>
    <t>testai</t>
  </si>
  <si>
    <t>Celiakijos testai</t>
  </si>
  <si>
    <t>Greitas, imunochromatografinis tyrimas, skirtas narkotinių medžiagų nustatymui šlapime</t>
  </si>
  <si>
    <t>1 kasetė</t>
  </si>
  <si>
    <t>* langeliai, kuriuose yra x, nepildomi</t>
  </si>
  <si>
    <t>Matavimo metodas</t>
  </si>
  <si>
    <t>Reikalavimai analizatoriui:</t>
  </si>
  <si>
    <t>Būtina</t>
  </si>
  <si>
    <t>Skirtas Ig A antikūnams nustatyti  kapiliariniame ir veniniame kraujuje,būtini pavyzdžai</t>
  </si>
  <si>
    <t>VšĮ Klaipėdos vaikų ligoninė</t>
  </si>
  <si>
    <t>2 priedas</t>
  </si>
  <si>
    <t>3. Prekių galiojimo terminas turi būti ne trumpesnis kaip 6 mėnesiai nuo pristatymo dienos.</t>
  </si>
  <si>
    <t>Pirkimo dalies Nr.</t>
  </si>
  <si>
    <t>Eil. Nr.</t>
  </si>
  <si>
    <t>BVPŽ</t>
  </si>
  <si>
    <t>Paskirtis</t>
  </si>
  <si>
    <t>Reikalaujama prekės forma ir specialūs reikalavimai</t>
  </si>
  <si>
    <t>Pageidaujama pakuotė (mato vnt.)</t>
  </si>
  <si>
    <t>Orientacinis kiekis pakuotėmis (mato vienetais)</t>
  </si>
  <si>
    <t>Siūloma pakuotė</t>
  </si>
  <si>
    <t xml:space="preserve"> Siūlomų pakuočių skaičius pagal poreikį</t>
  </si>
  <si>
    <t>Prekės aprašymas pateiktas el. byloje (faile) Nr., psl. Nr.</t>
  </si>
  <si>
    <t>Prekės CE sertifikatas pateiktas el. byloje (faile) Nr., psl. Nr.</t>
  </si>
  <si>
    <t>Gamintojas</t>
  </si>
  <si>
    <t>Siūlomos pakuotės (mato vnt.) įkainis be PVM, Eur</t>
  </si>
  <si>
    <t>PVM tarifas</t>
  </si>
  <si>
    <t>Siūlomos pakuotės (mato vnt.) įkainis su PVM, Eur</t>
  </si>
  <si>
    <t>Suma be PVM, Eur</t>
  </si>
  <si>
    <t>Suma su PVM, Eur</t>
  </si>
  <si>
    <t>Pasiūlymą pateikusio tiekėjo pavadinimas</t>
  </si>
  <si>
    <t>33696500-0</t>
  </si>
  <si>
    <t>x</t>
  </si>
  <si>
    <t>skysta</t>
  </si>
  <si>
    <t>vnt.</t>
  </si>
  <si>
    <t>5. Atsižvelgiant į ligoninėje sunaudojamų reagentų kiekį per atitinkamą laikotarpį (pvz. mėnesį, 3 mėnesius, metus ir pan.) bei atliekamų įstaigoje, teikiančioje paslaugas vaikams,  nedidelį tyrimų kiekį, ir siekiant, kad reagentai būtų naudojami racionaliai, pageidaujama pakuotė turėtų būti ne didesnė nei nurodyta lentelėje.</t>
  </si>
  <si>
    <t>7. Prekių pristatymo vieta : K.Donelaičio g. 5, Klaipėda ( trečias aukštas).</t>
  </si>
  <si>
    <t>8. Sutarties terminas - 12 mėnesių nuo sutarties pasirašymo.Sutartis gali būti pratęsta 1 kartą dviem mėnesiams.</t>
  </si>
  <si>
    <t>Pavadinimas</t>
  </si>
  <si>
    <t>1. Visos siūlomos prekės (reagentai bei priemonės) turi būti originalios, tinkamos darbui su nurodytomis priemonėmis.</t>
  </si>
  <si>
    <t>2. Pirkėjas neįsipareigoja nupirkti viso prekių kiekio. Pirkėjas pasilieka teisę pirkti didesnius arba mažesnius (iki 30 proc.) prekių kiekius, priklausomai nuo poreikio.</t>
  </si>
  <si>
    <t>6. Perkančioji organizacija, siekdama patikrinti konkretaus tiekėjo prekių atitikimą reikalavimams, prašo ir gali prašyti Tiekėjo per nustatytą terminą pateikti prekių pavyzdžius. Nepateikus prekių pavyzdžių, pasiūlymas bus atmetamas.</t>
  </si>
  <si>
    <t>Nustatoma 10 medžiagų: vienoje kasetejeAMP, BAR, BENZ, COC, THC, MDMA,MDT, TCA, MED, MOR</t>
  </si>
  <si>
    <t>Pavadinimas*</t>
  </si>
  <si>
    <t>Tyrimų skaičius 36 mėn.</t>
  </si>
  <si>
    <t>Pageidaujama pakuotė mato vienetais</t>
  </si>
  <si>
    <t>Orientacinis kiekis pakuotėmis 36 mėn.</t>
  </si>
  <si>
    <t>Siūloma pakuotė (nurodoma, kiek pakuotėje yra atitinkamoje pozicijoje nurodytos prekės mato vienetų)</t>
  </si>
  <si>
    <t xml:space="preserve"> Siūlomų pakuočių skaičius 36 mėn.</t>
  </si>
  <si>
    <t>Siūlomos 1 pakuotės kaina be PVM, Eur</t>
  </si>
  <si>
    <t>Siūlomos 1 pakuotės kaina su PVM, Eur</t>
  </si>
  <si>
    <t>Suma be PVM, Eur 36 mėn.</t>
  </si>
  <si>
    <t>Suma su PVM, Eur, 36 mėn.</t>
  </si>
  <si>
    <t>Reagentai ir papildomos priemonės koagulometrui  Benk</t>
  </si>
  <si>
    <t>Tiekėjas pateikia ligoninei papildomai (ligoninė turi 1 nuosavą analizatorių) rezervinį dar vieną analizatorių naudotis panaudos sutarties pagrindu, kurios galiojimo terminas atitiks reagentų ir priemonių pirkimo sutarties galiojimo terminą ir termino pratęsimo sąlygas. Reikalavimai analizatoriui nurodyti šios pirkimo dalies pabaigoje.</t>
  </si>
  <si>
    <t>200.1</t>
  </si>
  <si>
    <t>Dalinis aktyvintas tromboplastino laikas (DATL)</t>
  </si>
  <si>
    <t>7 d. Jautrus faktorių stokai 1-55 proc. aktyvatorius silicis, liofilizuotas</t>
  </si>
  <si>
    <t>12x5ml</t>
  </si>
  <si>
    <t>200.2</t>
  </si>
  <si>
    <t>14 d. Jautrus faktorių stokai 1-55 proc. Polifenolio aktyvatorius, skystas.</t>
  </si>
  <si>
    <t>12x4ml</t>
  </si>
  <si>
    <t>200.3</t>
  </si>
  <si>
    <t>CaCl2 0,025 M</t>
  </si>
  <si>
    <t>2m, Turi būti ton pačio gamintojo, kaip ir visi reagentai krešėjimo sistemos tyrimams</t>
  </si>
  <si>
    <t>15ml</t>
  </si>
  <si>
    <t>200.4</t>
  </si>
  <si>
    <t>SPA (20) - protrombino komplekso (II-VII-X) aktyvumo nustatymui</t>
  </si>
  <si>
    <t>3d. Reagentas II-VII-X faktorių aktyvumo nustatymui protrombino-prokonvertino met., gamintojo kalibruotas BE analizatoriui. Reagento sudėtyje turi būti kalcio chloridas, titruotas gamintojo</t>
  </si>
  <si>
    <t>200.5</t>
  </si>
  <si>
    <t>SPA  buferis</t>
  </si>
  <si>
    <t>250ml</t>
  </si>
  <si>
    <t>200.6</t>
  </si>
  <si>
    <t>Koalino suspensija 0,5g/l</t>
  </si>
  <si>
    <t>100ml</t>
  </si>
  <si>
    <t>200.7</t>
  </si>
  <si>
    <t>Fibrinogeno koncentracija (Fibri-prest automate)</t>
  </si>
  <si>
    <t>1mėn. Norma 2 -4 g/l. Klauso met. Pagamintas žmogaus trombino pagrindu, gamintojo kalibruotas koagulometrui.</t>
  </si>
  <si>
    <t>12x2ml</t>
  </si>
  <si>
    <t>200.8</t>
  </si>
  <si>
    <t xml:space="preserve">Normalios žmogaus plazmos pulas </t>
  </si>
  <si>
    <t>1ml</t>
  </si>
  <si>
    <t>200.9</t>
  </si>
  <si>
    <t>Owren - Koller buferis</t>
  </si>
  <si>
    <t>200.10</t>
  </si>
  <si>
    <t>Kiuvetės ir rutuliukai BE</t>
  </si>
  <si>
    <t>Coagulator analizatoriui</t>
  </si>
  <si>
    <t>1000vnt</t>
  </si>
  <si>
    <t>200.11</t>
  </si>
  <si>
    <t>Kiuvetės ST</t>
  </si>
  <si>
    <t>4x150vnt</t>
  </si>
  <si>
    <t>200.12</t>
  </si>
  <si>
    <t>Rutuliukai ST</t>
  </si>
  <si>
    <t>1850 vnt</t>
  </si>
  <si>
    <t>200.13</t>
  </si>
  <si>
    <t>Antgaliai Stepper</t>
  </si>
  <si>
    <t>100 vnt</t>
  </si>
  <si>
    <t>200.14</t>
  </si>
  <si>
    <t>Terminis popierius</t>
  </si>
  <si>
    <t>110 mm</t>
  </si>
  <si>
    <t>5 vnt</t>
  </si>
  <si>
    <t>200.15</t>
  </si>
  <si>
    <t>Indeliai reagentų laikymui</t>
  </si>
  <si>
    <t>Coagulator analizatoriui, reagento laikymui</t>
  </si>
  <si>
    <t>200.16</t>
  </si>
  <si>
    <t>Kontrolinė plazma  normali ir patologinė</t>
  </si>
  <si>
    <t xml:space="preserve"> DATL, SPA, Fibrinogeno konc.</t>
  </si>
  <si>
    <t>(12x2ml) x 2</t>
  </si>
  <si>
    <t>200.17</t>
  </si>
  <si>
    <t>Peiliukai standartizuotam kraujavimo laikui nustatyti</t>
  </si>
  <si>
    <t>IVY metodu</t>
  </si>
  <si>
    <t>1 vnt.</t>
  </si>
  <si>
    <t>Reikalaujami parametrai</t>
  </si>
  <si>
    <t>Siūlomo panaudai analizatoriaus parametrai:</t>
  </si>
  <si>
    <t>Atitinka/Neatitinka</t>
  </si>
  <si>
    <t>Elektromagnetinis klampumo kitimo krešulio nustatymo principas</t>
  </si>
  <si>
    <t>Našumas</t>
  </si>
  <si>
    <t>Vienetų sistema</t>
  </si>
  <si>
    <t>Atsakymai turi būti gaunami šiais vienetais: s, %, INR, g/l, mg/dl, IU/ml</t>
  </si>
  <si>
    <t>Parametrai protrombino komplekso (II-VII-X) aktyvumo analitei</t>
  </si>
  <si>
    <t>Turi būti galimybė tirti protrombino komplekso (II-VII-X) aktyvumą (INR) iš kapiliarinio kraujo</t>
  </si>
  <si>
    <t>Duomenų atsekamumas dokumentavimui</t>
  </si>
  <si>
    <t>Analizatoriuje turi būti galimybė tiriamajam mėginiui įvesti identifikacijos numerį, reagento serijos numerį, kalibracinę kreivę,  atspausdinti  tyrimų  atlikimo pradžios/pabaigos laiką.</t>
  </si>
  <si>
    <t>Jungtys,  analizatoriaus duomenų perdavimas</t>
  </si>
  <si>
    <t>RS- 232 jungtis</t>
  </si>
  <si>
    <t>Prekės turi atitikti kokybės ir techninius reikalavimus.</t>
  </si>
  <si>
    <t>Tiekėjas yra oficialus siūlomų prekių atstovas</t>
  </si>
  <si>
    <t>Reagentai ir papildomos priemonės imunologiniam analizatoriui ,,MINI VIDAS"  (arba lygiaverčiai reagentai ir priemonės lygiaverčiam analizatoriui)</t>
  </si>
  <si>
    <t xml:space="preserve">Tiekėjas turi suteikti ligoninei analizatorių naudotis panaudos sutarties pagrindu, kurios galiojimo terminas atitiks reagentų ir priemonių pirkimo sutarties galiojimo terminą ir termino pratęsimo sąlygas. </t>
  </si>
  <si>
    <t>201.1</t>
  </si>
  <si>
    <t>Prokalcitonino reagentas</t>
  </si>
  <si>
    <t>Rinkinys 1x60 testų</t>
  </si>
  <si>
    <t>201.2</t>
  </si>
  <si>
    <t>Tyrimų kontrolė</t>
  </si>
  <si>
    <t>Rinkinys 2x30 testų</t>
  </si>
  <si>
    <t>201.3</t>
  </si>
  <si>
    <t>Vitamino D reagentas</t>
  </si>
  <si>
    <t>201.4</t>
  </si>
  <si>
    <t>30197600-2</t>
  </si>
  <si>
    <t>Termo popierius ( 110x12x45 mm)</t>
  </si>
  <si>
    <t>201.5</t>
  </si>
  <si>
    <t>Priežiūros priemonių rinkinys</t>
  </si>
  <si>
    <t>Vaistinės kodas</t>
  </si>
  <si>
    <r>
      <t xml:space="preserve">Čia įrašyti </t>
    </r>
    <r>
      <rPr>
        <b/>
        <sz val="12"/>
        <rFont val="Arial Narrow"/>
        <family val="2"/>
        <charset val="186"/>
      </rPr>
      <t xml:space="preserve">IR </t>
    </r>
    <r>
      <rPr>
        <sz val="8"/>
        <rFont val="Arial Narrow"/>
        <family val="2"/>
        <charset val="186"/>
      </rPr>
      <t>bendrą 200 pirkimo dalies kainą</t>
    </r>
  </si>
  <si>
    <r>
      <t>Matavimo kanalų skaičius - ne mažiau 4 kanalų
Turi būti integruotas sauso oro inkubatorius (37</t>
    </r>
    <r>
      <rPr>
        <sz val="8"/>
        <rFont val="Times New Roman"/>
        <family val="1"/>
        <charset val="186"/>
      </rPr>
      <t>°</t>
    </r>
    <r>
      <rPr>
        <sz val="8"/>
        <rFont val="Arial Narrow"/>
        <family val="2"/>
        <charset val="186"/>
      </rPr>
      <t xml:space="preserve">C) talpa  ne mažiau 16 vietų </t>
    </r>
  </si>
  <si>
    <r>
      <t xml:space="preserve">Čia įrašyti </t>
    </r>
    <r>
      <rPr>
        <b/>
        <sz val="12"/>
        <rFont val="Arial Narrow"/>
        <family val="2"/>
        <charset val="186"/>
      </rPr>
      <t xml:space="preserve">IR </t>
    </r>
    <r>
      <rPr>
        <sz val="8"/>
        <rFont val="Arial Narrow"/>
        <family val="2"/>
        <charset val="186"/>
      </rPr>
      <t>bendrą 201 pirkimo dalies kainą</t>
    </r>
  </si>
  <si>
    <t>L 0023.1</t>
  </si>
  <si>
    <t>L 0023.2</t>
  </si>
  <si>
    <t>L 0023.3</t>
  </si>
  <si>
    <t>L0023.4</t>
  </si>
  <si>
    <r>
      <t>Techninė specifikacija</t>
    </r>
    <r>
      <rPr>
        <sz val="10"/>
        <color indexed="8"/>
        <rFont val="Arial Narrow"/>
        <family val="2"/>
        <charset val="186"/>
      </rPr>
      <t>. Reagentai ir priemonės laboratoriniams tyrimams. 2019 m.</t>
    </r>
  </si>
  <si>
    <r>
      <t>4. Tiekiamų prekių kokybė turi atitikti Direktyvos 98/78EB "Dėl</t>
    </r>
    <r>
      <rPr>
        <i/>
        <sz val="10"/>
        <color indexed="8"/>
        <rFont val="Arial Narrow"/>
        <family val="2"/>
        <charset val="186"/>
      </rPr>
      <t xml:space="preserve"> in vitro </t>
    </r>
    <r>
      <rPr>
        <sz val="10"/>
        <color indexed="8"/>
        <rFont val="Arial Narrow"/>
        <family val="2"/>
        <charset val="186"/>
      </rPr>
      <t>diagnostikos medicinos prietaisų" bei šiosTechninės specifikacijos reikalavimus.Tiekėjas turi pateikti siūlomos prekės aprašus (katalogą, brošiūrą ar panašiai) ir kokybės atitikties sertifikatų kopijas.</t>
    </r>
  </si>
  <si>
    <t>Pateikti su spalvotų vaizdų pavyzdžiu (aprašymu)</t>
  </si>
  <si>
    <t>lėkštelės</t>
  </si>
  <si>
    <t>1x10 lėkštelių</t>
  </si>
  <si>
    <t>Cromagaras Salmonelai</t>
  </si>
  <si>
    <t>Šokoladinis agaras hemofilams</t>
  </si>
  <si>
    <t>testai ant vienkartinių plokštelių</t>
  </si>
  <si>
    <t>Latex testai streptokokams ABCDFG</t>
  </si>
  <si>
    <t>greitai testai; ekstrakcijai nereikalinga inkubacija</t>
  </si>
  <si>
    <t>1 rinkinys 6 streptokokų grupėms</t>
  </si>
  <si>
    <t>testai atliekami iš išaugintų kolonijų</t>
  </si>
  <si>
    <t>Latex testas C.albicans nustatymui</t>
  </si>
  <si>
    <t>Latex testai infekcinei mononukleozei</t>
  </si>
  <si>
    <t>Heterofiliniams Ig M  antikūnams nustatyti prieš Ebštein - Baro virusą serume, plazmoje ar kapiliariniame kraujuje. Reagentai paruošti naudoti.Agliutinacija balta ant juodos plokštelės.</t>
  </si>
  <si>
    <r>
      <t>**</t>
    </r>
    <r>
      <rPr>
        <b/>
        <sz val="10"/>
        <color indexed="8"/>
        <rFont val="Arial Narrow"/>
        <family val="2"/>
        <charset val="186"/>
      </rPr>
      <t xml:space="preserve"> IR</t>
    </r>
    <r>
      <rPr>
        <sz val="10"/>
        <color indexed="8"/>
        <rFont val="Arial Narrow"/>
        <family val="2"/>
        <charset val="186"/>
      </rPr>
      <t xml:space="preserve"> reiškia, kad tiekėjas turi šiame langelyje nurodyti atitinkamos pirkimo dalies </t>
    </r>
    <r>
      <rPr>
        <b/>
        <sz val="10"/>
        <color indexed="8"/>
        <rFont val="Arial Narrow"/>
        <family val="2"/>
        <charset val="186"/>
      </rPr>
      <t>bendrą</t>
    </r>
    <r>
      <rPr>
        <sz val="10"/>
        <color indexed="8"/>
        <rFont val="Arial Narrow"/>
        <family val="2"/>
        <charset val="186"/>
      </rPr>
      <t xml:space="preserve"> šioje pirkimo dalyje esančių prekių kainą, atsižvelgiant į perkamą poreikį</t>
    </r>
  </si>
  <si>
    <t>Tęsinys kituose lapuose!</t>
  </si>
  <si>
    <t>9. Jeigu techninėje specifikacijoje nurodytas konkretus prekės ženklas, gamintojas, metodas ar tipas, tiekėjas gali siūlyti lygiaverčius prekės ženklus, gamintojus, metodus ar tipus.</t>
  </si>
  <si>
    <t>100 tyrimų</t>
  </si>
  <si>
    <t>50 tyrimų</t>
  </si>
  <si>
    <t>Nal von Minden</t>
  </si>
  <si>
    <t>Biosynex</t>
  </si>
  <si>
    <t>,,Aprašymas 36.pdf"</t>
  </si>
  <si>
    <t>,,Aprašymas 38.pdf"</t>
  </si>
  <si>
    <t>,,CE 33-39.pdf"</t>
  </si>
  <si>
    <t>Graso Biotech</t>
  </si>
  <si>
    <t>UAB ,,Interautomatika"</t>
  </si>
  <si>
    <t>,,CE 42-44,105.pdf"</t>
  </si>
  <si>
    <t>Lab21</t>
  </si>
  <si>
    <t>,,Aprašymas 48.pdf"</t>
  </si>
  <si>
    <t>,,CE 47,48,94,96,97.pdf"</t>
  </si>
  <si>
    <t>,,Aprašymas 50.pdf"</t>
  </si>
  <si>
    <t>,,CE 50.pdf"</t>
  </si>
  <si>
    <t>EliTech Group</t>
  </si>
  <si>
    <t>,,Aprašymas 97.pdf"</t>
  </si>
  <si>
    <r>
      <t>10</t>
    </r>
    <r>
      <rPr>
        <sz val="8"/>
        <color indexed="8"/>
        <rFont val="Arial Narrow"/>
        <family val="2"/>
        <charset val="186"/>
      </rPr>
      <t xml:space="preserve"> vnt.</t>
    </r>
  </si>
  <si>
    <t>,,Aprašymas 105.pdf"</t>
  </si>
  <si>
    <t>,,Aprašymas 107.pdf"</t>
  </si>
  <si>
    <t>,,CE 41,45,107.pdf"</t>
  </si>
  <si>
    <t>25 kasetės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</si>
</sst>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0&quot; &quot;[$€-427];[Red]&quot;-&quot;#,##0.00&quot; &quot;[$€-427]"/>
  </numFmts>
  <fonts count="30">
    <font>
      <sz val="11"/>
      <color rgb="FF000000"/>
      <name val="Arial1"/>
    </font>
    <font>
      <sz val="10"/>
      <color indexed="8"/>
      <name val="Arial"/>
      <family val="2"/>
      <charset val="186"/>
    </font>
    <font>
      <sz val="10"/>
      <color indexed="8"/>
      <name val="Arial Narrow"/>
      <family val="2"/>
      <charset val="186"/>
    </font>
    <font>
      <b/>
      <sz val="8"/>
      <color indexed="8"/>
      <name val="Arial Narrow"/>
      <family val="2"/>
      <charset val="186"/>
    </font>
    <font>
      <sz val="8"/>
      <color indexed="8"/>
      <name val="Arial Narrow"/>
      <family val="2"/>
      <charset val="186"/>
    </font>
    <font>
      <sz val="8"/>
      <name val="Arial Narrow"/>
      <family val="2"/>
      <charset val="186"/>
    </font>
    <font>
      <b/>
      <i/>
      <sz val="16"/>
      <color rgb="FF000000"/>
      <name val="Arial1"/>
    </font>
    <font>
      <sz val="10"/>
      <color rgb="FF000000"/>
      <name val="Arial"/>
      <family val="2"/>
      <charset val="186"/>
    </font>
    <font>
      <sz val="11"/>
      <color rgb="FF000000"/>
      <name val="Calibri"/>
      <family val="2"/>
      <charset val="186"/>
    </font>
    <font>
      <sz val="10"/>
      <color rgb="FF000000"/>
      <name val="Arial Narrow"/>
      <family val="2"/>
      <charset val="186"/>
    </font>
    <font>
      <sz val="10"/>
      <color rgb="FF000000"/>
      <name val="TimesLT"/>
    </font>
    <font>
      <b/>
      <i/>
      <u/>
      <sz val="11"/>
      <color rgb="FF000000"/>
      <name val="Arial1"/>
    </font>
    <font>
      <b/>
      <sz val="10"/>
      <color indexed="8"/>
      <name val="Arial Narrow"/>
      <family val="2"/>
      <charset val="186"/>
    </font>
    <font>
      <sz val="10"/>
      <name val="Arial"/>
      <family val="2"/>
      <charset val="186"/>
    </font>
    <font>
      <b/>
      <sz val="10"/>
      <name val="Arial"/>
      <family val="2"/>
      <charset val="186"/>
    </font>
    <font>
      <b/>
      <sz val="8"/>
      <name val="Arial Narrow"/>
      <family val="2"/>
      <charset val="186"/>
    </font>
    <font>
      <b/>
      <u/>
      <sz val="8"/>
      <name val="Arial Narrow"/>
      <family val="2"/>
      <charset val="186"/>
    </font>
    <font>
      <b/>
      <sz val="12"/>
      <name val="Arial Narrow"/>
      <family val="2"/>
      <charset val="186"/>
    </font>
    <font>
      <sz val="8"/>
      <name val="Arial Narrow"/>
      <family val="2"/>
    </font>
    <font>
      <sz val="8"/>
      <name val="Times New Roman"/>
      <family val="1"/>
      <charset val="186"/>
    </font>
    <font>
      <sz val="12"/>
      <color rgb="FF000000"/>
      <name val="Arial1"/>
    </font>
    <font>
      <b/>
      <sz val="12"/>
      <color rgb="FFFF0000"/>
      <name val="Arial1"/>
      <charset val="186"/>
    </font>
    <font>
      <sz val="11"/>
      <color indexed="8"/>
      <name val="Calibri"/>
    </font>
    <font>
      <sz val="10"/>
      <color theme="1"/>
      <name val="Arial Narrow"/>
      <family val="2"/>
      <charset val="186"/>
    </font>
    <font>
      <sz val="11"/>
      <color rgb="FF000000"/>
      <name val="Arial1"/>
    </font>
    <font>
      <i/>
      <sz val="10"/>
      <color indexed="8"/>
      <name val="Arial Narrow"/>
      <family val="2"/>
      <charset val="186"/>
    </font>
    <font>
      <sz val="8"/>
      <color indexed="8"/>
      <name val="Arial Narrow"/>
    </font>
    <font>
      <sz val="11"/>
      <color rgb="FF000000"/>
      <name val="Arial Narrow"/>
      <family val="2"/>
      <charset val="186"/>
    </font>
    <font>
      <u/>
      <sz val="11"/>
      <color theme="10"/>
      <name val="Arial1"/>
    </font>
    <font>
      <u/>
      <sz val="11"/>
      <color theme="11"/>
      <name val="Arial1"/>
    </font>
  </fonts>
  <fills count="6">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8"/>
      </left>
      <right style="thin">
        <color auto="1"/>
      </right>
      <top style="thin">
        <color indexed="8"/>
      </top>
      <bottom style="thin">
        <color indexed="8"/>
      </bottom>
      <diagonal/>
    </border>
    <border>
      <left style="thin">
        <color auto="1"/>
      </left>
      <right style="thin">
        <color auto="1"/>
      </right>
      <top style="thin">
        <color auto="1"/>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s>
  <cellStyleXfs count="90">
    <xf numFmtId="0" fontId="0" fillId="0" borderId="0"/>
    <xf numFmtId="0" fontId="6" fillId="0" borderId="0" applyNumberFormat="0" applyBorder="0" applyProtection="0">
      <alignment horizontal="center"/>
    </xf>
    <xf numFmtId="0" fontId="6" fillId="0" borderId="0" applyNumberFormat="0" applyBorder="0" applyProtection="0">
      <alignment horizontal="center" textRotation="90"/>
    </xf>
    <xf numFmtId="0" fontId="7" fillId="0" borderId="0" applyNumberFormat="0" applyBorder="0" applyProtection="0"/>
    <xf numFmtId="0" fontId="8" fillId="0" borderId="0" applyNumberFormat="0" applyBorder="0" applyProtection="0"/>
    <xf numFmtId="0" fontId="9" fillId="0" borderId="0" applyNumberFormat="0" applyBorder="0" applyProtection="0"/>
    <xf numFmtId="0" fontId="8" fillId="0" borderId="0" applyNumberFormat="0" applyBorder="0" applyProtection="0"/>
    <xf numFmtId="0" fontId="7" fillId="0" borderId="0" applyNumberFormat="0" applyBorder="0" applyProtection="0"/>
    <xf numFmtId="0" fontId="10" fillId="0" borderId="0" applyNumberFormat="0" applyBorder="0" applyProtection="0"/>
    <xf numFmtId="0" fontId="11" fillId="0" borderId="0" applyNumberFormat="0" applyBorder="0" applyProtection="0"/>
    <xf numFmtId="165" fontId="11" fillId="0" borderId="0" applyBorder="0" applyProtection="0"/>
    <xf numFmtId="0" fontId="7" fillId="0" borderId="0" applyNumberFormat="0" applyBorder="0" applyProtection="0"/>
    <xf numFmtId="0" fontId="22" fillId="0" borderId="0" applyNumberFormat="0" applyFill="0" applyBorder="0" applyProtection="0"/>
    <xf numFmtId="0" fontId="24" fillId="0" borderId="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cellStyleXfs>
  <cellXfs count="139">
    <xf numFmtId="0" fontId="0" fillId="0" borderId="0" xfId="0"/>
    <xf numFmtId="0" fontId="0" fillId="0" borderId="0" xfId="0" applyAlignment="1">
      <alignment horizontal="center"/>
    </xf>
    <xf numFmtId="0" fontId="0" fillId="0" borderId="0" xfId="0" applyAlignment="1">
      <alignment horizontal="left" vertical="top" wrapText="1"/>
    </xf>
    <xf numFmtId="0" fontId="0" fillId="0" borderId="0" xfId="0" applyFill="1" applyAlignment="1">
      <alignment horizontal="left"/>
    </xf>
    <xf numFmtId="0" fontId="3" fillId="2" borderId="2" xfId="7" applyFont="1" applyFill="1" applyBorder="1" applyAlignment="1">
      <alignment horizontal="center" vertical="top" wrapText="1"/>
    </xf>
    <xf numFmtId="0" fontId="3" fillId="0" borderId="2" xfId="7" applyFont="1" applyFill="1" applyBorder="1" applyAlignment="1">
      <alignment horizontal="center" vertical="top" wrapText="1"/>
    </xf>
    <xf numFmtId="0" fontId="3" fillId="2" borderId="2" xfId="7" applyFont="1" applyFill="1" applyBorder="1" applyAlignment="1">
      <alignment horizontal="left" vertical="top" wrapText="1"/>
    </xf>
    <xf numFmtId="0" fontId="3" fillId="3" borderId="2" xfId="7" applyFont="1" applyFill="1" applyBorder="1" applyAlignment="1">
      <alignment horizontal="center" vertical="top" wrapText="1"/>
    </xf>
    <xf numFmtId="0" fontId="3" fillId="0" borderId="2" xfId="8" applyFont="1" applyFill="1" applyBorder="1" applyAlignment="1">
      <alignment horizontal="center" vertical="top" wrapText="1"/>
    </xf>
    <xf numFmtId="0" fontId="3" fillId="0" borderId="2" xfId="7" applyFont="1" applyFill="1" applyBorder="1" applyAlignment="1">
      <alignment vertical="top" wrapText="1"/>
    </xf>
    <xf numFmtId="0" fontId="3" fillId="0" borderId="2" xfId="0" applyFont="1" applyBorder="1" applyAlignment="1">
      <alignment vertical="top" wrapText="1"/>
    </xf>
    <xf numFmtId="0" fontId="4" fillId="0" borderId="2" xfId="7" applyFont="1" applyFill="1" applyBorder="1" applyAlignment="1">
      <alignment horizontal="center" vertical="top" wrapText="1"/>
    </xf>
    <xf numFmtId="0" fontId="4" fillId="0" borderId="2" xfId="0" applyFont="1" applyFill="1" applyBorder="1" applyAlignment="1">
      <alignment vertical="top" wrapText="1"/>
    </xf>
    <xf numFmtId="0" fontId="4" fillId="0" borderId="2" xfId="4" applyFont="1" applyFill="1" applyBorder="1" applyAlignment="1">
      <alignment vertical="top" wrapText="1"/>
    </xf>
    <xf numFmtId="0" fontId="4" fillId="0" borderId="3" xfId="4" applyFont="1" applyFill="1" applyBorder="1" applyAlignment="1">
      <alignment vertical="top" wrapText="1"/>
    </xf>
    <xf numFmtId="0" fontId="3" fillId="0" borderId="2" xfId="4" applyFont="1" applyFill="1" applyBorder="1" applyAlignment="1">
      <alignment horizontal="center" vertical="top" wrapText="1"/>
    </xf>
    <xf numFmtId="0" fontId="9" fillId="0" borderId="0" xfId="0" applyFont="1"/>
    <xf numFmtId="0" fontId="4" fillId="0" borderId="2" xfId="0" applyFont="1" applyFill="1" applyBorder="1" applyAlignment="1">
      <alignment horizontal="left" vertical="top" wrapText="1"/>
    </xf>
    <xf numFmtId="0" fontId="0" fillId="0" borderId="0" xfId="0" applyAlignment="1">
      <alignment vertical="top" wrapText="1"/>
    </xf>
    <xf numFmtId="0" fontId="13" fillId="0" borderId="0" xfId="0" applyFont="1"/>
    <xf numFmtId="0" fontId="0" fillId="0" borderId="0" xfId="0" applyFill="1"/>
    <xf numFmtId="0" fontId="0" fillId="0" borderId="0" xfId="0" applyAlignment="1"/>
    <xf numFmtId="0" fontId="14" fillId="0" borderId="0" xfId="0" applyFont="1" applyAlignment="1"/>
    <xf numFmtId="0" fontId="0" fillId="0" borderId="0" xfId="0" applyAlignment="1">
      <alignment horizontal="center" vertical="top" wrapText="1"/>
    </xf>
    <xf numFmtId="0" fontId="0" fillId="0" borderId="0" xfId="0" applyFill="1" applyAlignment="1">
      <alignment horizontal="center"/>
    </xf>
    <xf numFmtId="0" fontId="13" fillId="0" borderId="0" xfId="0" applyFont="1" applyAlignment="1"/>
    <xf numFmtId="0" fontId="13" fillId="0" borderId="0" xfId="0" applyFont="1" applyAlignment="1">
      <alignment horizontal="center"/>
    </xf>
    <xf numFmtId="0" fontId="13" fillId="0" borderId="0" xfId="0" applyFont="1" applyAlignment="1">
      <alignment horizontal="center" vertical="top" wrapText="1"/>
    </xf>
    <xf numFmtId="0" fontId="13" fillId="0" borderId="0" xfId="0" applyFont="1" applyAlignment="1">
      <alignment horizontal="left" vertical="top" wrapText="1"/>
    </xf>
    <xf numFmtId="0" fontId="13" fillId="0" borderId="0" xfId="0" applyFont="1" applyFill="1" applyAlignment="1">
      <alignment horizontal="left"/>
    </xf>
    <xf numFmtId="0" fontId="13" fillId="0" borderId="0" xfId="0" applyFont="1" applyFill="1" applyAlignment="1">
      <alignment horizontal="center"/>
    </xf>
    <xf numFmtId="0" fontId="13" fillId="0" borderId="0" xfId="0" applyFont="1" applyAlignment="1">
      <alignment vertical="top" wrapText="1"/>
    </xf>
    <xf numFmtId="0" fontId="13" fillId="0" borderId="0" xfId="0" applyFont="1" applyFill="1" applyAlignment="1">
      <alignment vertical="top"/>
    </xf>
    <xf numFmtId="0" fontId="15" fillId="0" borderId="2" xfId="0" applyFont="1" applyBorder="1" applyAlignment="1">
      <alignment horizontal="center" vertical="top" wrapText="1"/>
    </xf>
    <xf numFmtId="0" fontId="3" fillId="3" borderId="2" xfId="7" applyFont="1" applyFill="1" applyBorder="1" applyAlignment="1">
      <alignment vertical="top" wrapText="1"/>
    </xf>
    <xf numFmtId="0" fontId="3" fillId="3" borderId="2" xfId="7" applyFont="1" applyFill="1" applyBorder="1" applyAlignment="1">
      <alignment horizontal="left" vertical="top" wrapText="1"/>
    </xf>
    <xf numFmtId="0" fontId="3" fillId="0" borderId="2" xfId="7" applyFont="1" applyFill="1" applyBorder="1" applyAlignment="1">
      <alignment horizontal="left" vertical="top" wrapText="1"/>
    </xf>
    <xf numFmtId="0" fontId="3" fillId="0" borderId="1" xfId="7" applyFont="1" applyFill="1" applyBorder="1" applyAlignment="1">
      <alignment horizontal="center" vertical="top" wrapText="1"/>
    </xf>
    <xf numFmtId="0" fontId="15" fillId="0" borderId="2" xfId="8" applyFont="1" applyFill="1" applyBorder="1" applyAlignment="1">
      <alignment horizontal="center" vertical="top" wrapText="1"/>
    </xf>
    <xf numFmtId="0" fontId="15" fillId="0" borderId="2" xfId="7" applyFont="1" applyFill="1" applyBorder="1" applyAlignment="1" applyProtection="1">
      <alignment horizontal="center" vertical="top" wrapText="1"/>
    </xf>
    <xf numFmtId="0" fontId="15" fillId="0" borderId="2" xfId="7" applyFont="1" applyFill="1" applyBorder="1" applyAlignment="1">
      <alignment horizontal="center" vertical="top" wrapText="1"/>
    </xf>
    <xf numFmtId="0" fontId="15" fillId="0" borderId="2" xfId="7" applyFont="1" applyFill="1" applyBorder="1" applyAlignment="1">
      <alignment vertical="top" wrapText="1"/>
    </xf>
    <xf numFmtId="0" fontId="15" fillId="0" borderId="2" xfId="0" applyFont="1" applyBorder="1" applyAlignment="1">
      <alignment vertical="top" wrapText="1"/>
    </xf>
    <xf numFmtId="0" fontId="5" fillId="0" borderId="2" xfId="0" applyFont="1" applyFill="1" applyBorder="1" applyAlignment="1">
      <alignment horizontal="center" vertical="top" wrapText="1"/>
    </xf>
    <xf numFmtId="0" fontId="5" fillId="0" borderId="2" xfId="0" applyFont="1" applyFill="1" applyBorder="1" applyAlignment="1">
      <alignment horizontal="left" vertical="top" wrapText="1"/>
    </xf>
    <xf numFmtId="0" fontId="5" fillId="0" borderId="2" xfId="7" applyFont="1" applyFill="1" applyBorder="1" applyAlignment="1">
      <alignment horizontal="center" vertical="top" wrapText="1"/>
    </xf>
    <xf numFmtId="0" fontId="5" fillId="0" borderId="2" xfId="7" applyFont="1" applyFill="1" applyBorder="1" applyAlignment="1">
      <alignment vertical="top" wrapText="1"/>
    </xf>
    <xf numFmtId="0" fontId="0" fillId="0" borderId="2" xfId="0" applyFill="1" applyBorder="1" applyAlignment="1">
      <alignment vertical="top" wrapText="1"/>
    </xf>
    <xf numFmtId="0" fontId="5" fillId="0" borderId="2" xfId="0" applyFont="1" applyFill="1" applyBorder="1" applyAlignment="1">
      <alignment vertical="top" wrapText="1"/>
    </xf>
    <xf numFmtId="0" fontId="5" fillId="0" borderId="3" xfId="0" applyFont="1" applyFill="1" applyBorder="1" applyAlignment="1">
      <alignment horizontal="center" vertical="top" wrapText="1"/>
    </xf>
    <xf numFmtId="0" fontId="5" fillId="0" borderId="3" xfId="0" applyFont="1" applyFill="1" applyBorder="1" applyAlignment="1">
      <alignment vertical="top" wrapText="1"/>
    </xf>
    <xf numFmtId="0" fontId="5" fillId="0" borderId="5" xfId="0" applyFont="1" applyFill="1" applyBorder="1" applyAlignment="1">
      <alignment horizontal="center" vertical="top" wrapText="1"/>
    </xf>
    <xf numFmtId="0" fontId="5" fillId="0" borderId="5" xfId="0" applyFont="1" applyFill="1" applyBorder="1" applyAlignment="1">
      <alignment vertical="top" wrapText="1"/>
    </xf>
    <xf numFmtId="0" fontId="15" fillId="0" borderId="2" xfId="0" applyFont="1" applyFill="1" applyBorder="1" applyAlignment="1">
      <alignment horizontal="center" vertical="top" wrapText="1"/>
    </xf>
    <xf numFmtId="0" fontId="15" fillId="0" borderId="2" xfId="0" applyFont="1" applyFill="1" applyBorder="1" applyAlignment="1">
      <alignment vertical="top" wrapText="1"/>
    </xf>
    <xf numFmtId="0" fontId="5" fillId="0" borderId="1" xfId="0" applyFont="1" applyFill="1" applyBorder="1" applyAlignment="1">
      <alignment horizontal="center" vertical="top" wrapText="1"/>
    </xf>
    <xf numFmtId="0" fontId="5" fillId="0" borderId="2" xfId="0" applyFont="1" applyFill="1" applyBorder="1" applyAlignment="1">
      <alignment horizontal="center" vertical="top"/>
    </xf>
    <xf numFmtId="0" fontId="15" fillId="5" borderId="2" xfId="0" applyFont="1" applyFill="1" applyBorder="1" applyAlignment="1">
      <alignment vertical="top" wrapText="1"/>
    </xf>
    <xf numFmtId="0" fontId="16" fillId="0" borderId="2" xfId="0" applyFont="1" applyFill="1" applyBorder="1" applyAlignment="1">
      <alignment vertical="top" wrapText="1"/>
    </xf>
    <xf numFmtId="0" fontId="0" fillId="0" borderId="8" xfId="0" applyFill="1" applyBorder="1" applyAlignment="1">
      <alignment vertical="top" wrapText="1"/>
    </xf>
    <xf numFmtId="0" fontId="5" fillId="0" borderId="2" xfId="0" applyFont="1" applyFill="1" applyBorder="1" applyAlignment="1">
      <alignment vertical="top"/>
    </xf>
    <xf numFmtId="0" fontId="5" fillId="0" borderId="0" xfId="0" applyFont="1" applyFill="1" applyAlignment="1">
      <alignment horizontal="left" vertical="top" wrapText="1"/>
    </xf>
    <xf numFmtId="0" fontId="3" fillId="0" borderId="2" xfId="4" applyFont="1" applyFill="1" applyBorder="1" applyAlignment="1">
      <alignment vertical="top" wrapText="1"/>
    </xf>
    <xf numFmtId="0" fontId="3" fillId="0" borderId="2" xfId="4" applyFont="1" applyFill="1" applyBorder="1" applyAlignment="1">
      <alignment horizontal="left" vertical="top" wrapText="1"/>
    </xf>
    <xf numFmtId="0" fontId="0" fillId="0" borderId="2" xfId="0" applyFill="1" applyBorder="1" applyAlignment="1">
      <alignment horizontal="center"/>
    </xf>
    <xf numFmtId="0" fontId="0" fillId="0" borderId="2" xfId="0" applyFill="1" applyBorder="1"/>
    <xf numFmtId="0" fontId="0" fillId="0" borderId="3" xfId="0" applyFill="1" applyBorder="1"/>
    <xf numFmtId="0" fontId="5" fillId="0" borderId="2" xfId="0" applyFont="1" applyFill="1" applyBorder="1" applyAlignment="1">
      <alignment wrapText="1"/>
    </xf>
    <xf numFmtId="0" fontId="18" fillId="0" borderId="2" xfId="0" applyFont="1" applyFill="1" applyBorder="1" applyAlignment="1">
      <alignment vertical="top" wrapText="1"/>
    </xf>
    <xf numFmtId="0" fontId="0" fillId="0" borderId="5" xfId="0" applyFill="1" applyBorder="1"/>
    <xf numFmtId="0" fontId="0" fillId="0" borderId="8" xfId="0" applyFill="1" applyBorder="1"/>
    <xf numFmtId="0" fontId="20" fillId="0" borderId="0" xfId="0" applyFont="1"/>
    <xf numFmtId="0" fontId="21" fillId="0" borderId="0" xfId="0" applyFont="1"/>
    <xf numFmtId="0" fontId="0" fillId="4" borderId="0" xfId="0" applyFill="1"/>
    <xf numFmtId="0" fontId="0" fillId="4" borderId="0" xfId="0" applyFill="1" applyAlignment="1">
      <alignment horizontal="left" vertical="top" wrapText="1"/>
    </xf>
    <xf numFmtId="0" fontId="13" fillId="4" borderId="0" xfId="0" applyFont="1" applyFill="1" applyAlignment="1">
      <alignment horizontal="left" vertical="top" wrapText="1"/>
    </xf>
    <xf numFmtId="0" fontId="13" fillId="4" borderId="0" xfId="0" applyFont="1" applyFill="1"/>
    <xf numFmtId="0" fontId="4" fillId="0" borderId="9" xfId="0" applyFont="1" applyFill="1" applyBorder="1" applyAlignment="1">
      <alignment horizontal="center" vertical="top" wrapText="1"/>
    </xf>
    <xf numFmtId="0" fontId="4" fillId="0" borderId="9" xfId="7" applyFont="1" applyFill="1" applyBorder="1" applyAlignment="1">
      <alignment horizontal="center" vertical="top" wrapText="1"/>
    </xf>
    <xf numFmtId="0" fontId="0" fillId="0" borderId="0" xfId="0" applyAlignment="1">
      <alignment vertical="top" wrapText="1"/>
    </xf>
    <xf numFmtId="0" fontId="2" fillId="0" borderId="0" xfId="0" applyFont="1" applyFill="1" applyBorder="1" applyAlignment="1">
      <alignment horizontal="left" vertical="top" wrapText="1"/>
    </xf>
    <xf numFmtId="0" fontId="3" fillId="0" borderId="2" xfId="0" applyFont="1" applyBorder="1" applyAlignment="1">
      <alignment horizontal="center" vertical="top" wrapText="1"/>
    </xf>
    <xf numFmtId="0" fontId="9" fillId="0" borderId="0" xfId="0" applyFont="1" applyFill="1" applyBorder="1" applyAlignment="1">
      <alignment horizontal="left"/>
    </xf>
    <xf numFmtId="0" fontId="9" fillId="0" borderId="0" xfId="0" applyFont="1" applyFill="1" applyBorder="1" applyAlignment="1"/>
    <xf numFmtId="0" fontId="9" fillId="0" borderId="0" xfId="0" applyFont="1" applyFill="1" applyBorder="1" applyAlignment="1">
      <alignment horizontal="center"/>
    </xf>
    <xf numFmtId="0" fontId="9" fillId="0" borderId="0" xfId="0" applyFont="1" applyFill="1" applyBorder="1"/>
    <xf numFmtId="0" fontId="12" fillId="0" borderId="0" xfId="0" applyFont="1" applyFill="1" applyBorder="1" applyAlignment="1"/>
    <xf numFmtId="0" fontId="9" fillId="0" borderId="0" xfId="0" applyFont="1" applyFill="1" applyBorder="1" applyAlignment="1">
      <alignment horizontal="left" vertical="top" wrapText="1"/>
    </xf>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Fill="1" applyBorder="1" applyAlignment="1">
      <alignment horizontal="left"/>
    </xf>
    <xf numFmtId="0" fontId="2" fillId="0" borderId="0" xfId="0" applyFont="1" applyFill="1" applyBorder="1"/>
    <xf numFmtId="0" fontId="1" fillId="0" borderId="0" xfId="0" applyFont="1" applyFill="1"/>
    <xf numFmtId="0" fontId="1" fillId="0" borderId="0" xfId="0" applyFont="1" applyAlignment="1">
      <alignment vertical="top" wrapText="1"/>
    </xf>
    <xf numFmtId="0" fontId="3" fillId="2" borderId="2" xfId="7" applyFont="1" applyFill="1" applyBorder="1" applyAlignment="1">
      <alignment vertical="top" wrapText="1"/>
    </xf>
    <xf numFmtId="0" fontId="3" fillId="2" borderId="2" xfId="8" applyFont="1" applyFill="1" applyBorder="1" applyAlignment="1">
      <alignment horizontal="center" vertical="top" wrapText="1"/>
    </xf>
    <xf numFmtId="0" fontId="27" fillId="0" borderId="0" xfId="0" applyFont="1" applyFill="1"/>
    <xf numFmtId="0" fontId="27" fillId="0" borderId="0" xfId="0" applyFont="1" applyFill="1" applyAlignment="1">
      <alignment horizontal="left" vertical="top" wrapText="1"/>
    </xf>
    <xf numFmtId="0" fontId="27" fillId="0" borderId="0" xfId="0" applyFont="1" applyFill="1" applyAlignment="1">
      <alignment horizontal="left"/>
    </xf>
    <xf numFmtId="0" fontId="27" fillId="0" borderId="0" xfId="0" applyFont="1" applyFill="1" applyAlignment="1">
      <alignment horizontal="center"/>
    </xf>
    <xf numFmtId="0" fontId="26" fillId="0" borderId="9" xfId="6" applyFont="1" applyFill="1" applyBorder="1" applyAlignment="1">
      <alignment horizontal="center" vertical="top" wrapText="1"/>
    </xf>
    <xf numFmtId="0" fontId="2" fillId="0" borderId="0" xfId="0" applyFont="1" applyFill="1" applyBorder="1" applyAlignment="1">
      <alignment vertical="top"/>
    </xf>
    <xf numFmtId="2" fontId="26" fillId="0" borderId="9" xfId="7" applyNumberFormat="1" applyFont="1" applyFill="1" applyBorder="1" applyAlignment="1">
      <alignment vertical="top" wrapText="1"/>
    </xf>
    <xf numFmtId="0" fontId="5" fillId="0" borderId="9" xfId="0" applyFont="1" applyFill="1" applyBorder="1" applyAlignment="1">
      <alignment horizontal="center" vertical="top" wrapText="1"/>
    </xf>
    <xf numFmtId="2" fontId="4" fillId="0" borderId="9" xfId="0" applyNumberFormat="1" applyFont="1" applyFill="1" applyBorder="1" applyAlignment="1">
      <alignment horizontal="center" vertical="top" wrapText="1"/>
    </xf>
    <xf numFmtId="0" fontId="4" fillId="0" borderId="9" xfId="0" applyFont="1" applyFill="1" applyBorder="1" applyAlignment="1">
      <alignment vertical="top" wrapText="1"/>
    </xf>
    <xf numFmtId="0" fontId="4" fillId="0" borderId="9" xfId="0" applyFont="1" applyFill="1" applyBorder="1" applyAlignment="1">
      <alignment horizontal="left" vertical="top" wrapText="1"/>
    </xf>
    <xf numFmtId="0" fontId="4" fillId="0" borderId="6" xfId="0" applyFont="1" applyFill="1" applyBorder="1" applyAlignment="1">
      <alignment horizontal="center" vertical="top" wrapText="1"/>
    </xf>
    <xf numFmtId="9" fontId="4" fillId="0" borderId="9" xfId="0" applyNumberFormat="1" applyFont="1" applyFill="1" applyBorder="1" applyAlignment="1">
      <alignment horizontal="center" vertical="top" wrapText="1"/>
    </xf>
    <xf numFmtId="2" fontId="4" fillId="0" borderId="9" xfId="0" applyNumberFormat="1" applyFont="1" applyFill="1" applyBorder="1" applyAlignment="1">
      <alignment vertical="top" wrapText="1"/>
    </xf>
    <xf numFmtId="0" fontId="4" fillId="0" borderId="4" xfId="0" applyFont="1" applyFill="1" applyBorder="1" applyAlignment="1">
      <alignment vertical="top" wrapText="1"/>
    </xf>
    <xf numFmtId="2" fontId="4" fillId="0" borderId="9" xfId="7" applyNumberFormat="1" applyFont="1" applyFill="1" applyBorder="1" applyAlignment="1">
      <alignment horizontal="center" vertical="top" wrapText="1"/>
    </xf>
    <xf numFmtId="0" fontId="4" fillId="0" borderId="6" xfId="7" applyFont="1" applyFill="1" applyBorder="1" applyAlignment="1">
      <alignment horizontal="center" vertical="top" wrapText="1"/>
    </xf>
    <xf numFmtId="0" fontId="4" fillId="0" borderId="7" xfId="0" applyFont="1" applyFill="1" applyBorder="1" applyAlignment="1">
      <alignment vertical="top" wrapText="1"/>
    </xf>
    <xf numFmtId="0" fontId="26" fillId="0" borderId="9" xfId="7" applyFont="1" applyFill="1" applyBorder="1" applyAlignment="1">
      <alignment horizontal="center" vertical="top" wrapText="1"/>
    </xf>
    <xf numFmtId="0" fontId="26" fillId="0" borderId="9" xfId="0" applyFont="1" applyFill="1" applyBorder="1" applyAlignment="1">
      <alignment vertical="top" wrapText="1"/>
    </xf>
    <xf numFmtId="0" fontId="26" fillId="0" borderId="9" xfId="7" applyFont="1" applyFill="1" applyBorder="1" applyAlignment="1">
      <alignment vertical="top" wrapText="1"/>
    </xf>
    <xf numFmtId="0" fontId="26" fillId="0" borderId="9" xfId="0" applyFont="1" applyFill="1" applyBorder="1" applyAlignment="1">
      <alignment horizontal="left" vertical="top" wrapText="1"/>
    </xf>
    <xf numFmtId="0" fontId="26" fillId="0" borderId="6" xfId="0" applyFont="1" applyFill="1" applyBorder="1" applyAlignment="1">
      <alignment horizontal="center" vertical="top" wrapText="1"/>
    </xf>
    <xf numFmtId="2" fontId="26" fillId="0" borderId="9" xfId="7" applyNumberFormat="1" applyFont="1" applyFill="1" applyBorder="1" applyAlignment="1">
      <alignment horizontal="center" vertical="top" wrapText="1"/>
    </xf>
    <xf numFmtId="2" fontId="26" fillId="0" borderId="9" xfId="0" applyNumberFormat="1" applyFont="1" applyFill="1" applyBorder="1" applyAlignment="1">
      <alignment horizontal="center" vertical="top" wrapText="1"/>
    </xf>
    <xf numFmtId="2" fontId="26" fillId="0" borderId="9" xfId="13" applyNumberFormat="1" applyFont="1" applyFill="1" applyBorder="1" applyAlignment="1">
      <alignment horizontal="center" vertical="top" wrapText="1"/>
    </xf>
    <xf numFmtId="0" fontId="26" fillId="0" borderId="9" xfId="13" applyFont="1" applyFill="1" applyBorder="1" applyAlignment="1">
      <alignment vertical="top" wrapText="1"/>
    </xf>
    <xf numFmtId="0" fontId="26" fillId="0" borderId="9" xfId="13" applyFont="1" applyFill="1" applyBorder="1" applyAlignment="1">
      <alignment horizontal="left" vertical="top" wrapText="1"/>
    </xf>
    <xf numFmtId="0" fontId="26" fillId="0" borderId="6" xfId="13" applyFont="1" applyFill="1" applyBorder="1" applyAlignment="1">
      <alignment horizontal="center" vertical="top" wrapText="1"/>
    </xf>
    <xf numFmtId="0" fontId="4" fillId="0" borderId="9" xfId="13" applyFont="1" applyFill="1" applyBorder="1" applyAlignment="1">
      <alignment horizontal="left" vertical="top" wrapText="1"/>
    </xf>
    <xf numFmtId="0" fontId="26" fillId="0" borderId="9" xfId="13" applyFont="1" applyFill="1" applyBorder="1" applyAlignment="1">
      <alignment horizontal="center" vertical="top" wrapText="1"/>
    </xf>
    <xf numFmtId="0" fontId="4" fillId="0" borderId="9" xfId="13" applyFont="1" applyFill="1" applyBorder="1" applyAlignment="1">
      <alignment horizontal="center" vertical="top" wrapText="1"/>
    </xf>
    <xf numFmtId="2" fontId="4" fillId="0" borderId="9" xfId="13" applyNumberFormat="1" applyFont="1" applyFill="1" applyBorder="1" applyAlignment="1">
      <alignment horizontal="center" vertical="top" wrapText="1"/>
    </xf>
    <xf numFmtId="0" fontId="26" fillId="0" borderId="9" xfId="6" applyFont="1" applyFill="1" applyBorder="1" applyAlignment="1">
      <alignment vertical="top" wrapText="1"/>
    </xf>
    <xf numFmtId="0" fontId="26" fillId="0" borderId="9" xfId="6" applyFont="1" applyFill="1" applyBorder="1" applyAlignment="1">
      <alignment horizontal="left" vertical="top" wrapText="1"/>
    </xf>
    <xf numFmtId="0" fontId="26" fillId="0" borderId="6" xfId="7" applyFont="1" applyFill="1" applyBorder="1" applyAlignment="1">
      <alignment horizontal="center" vertical="top" wrapText="1"/>
    </xf>
    <xf numFmtId="0" fontId="4" fillId="0" borderId="9" xfId="7" applyFont="1" applyFill="1" applyBorder="1" applyAlignment="1">
      <alignment horizontal="left" vertical="top" wrapText="1"/>
    </xf>
    <xf numFmtId="0" fontId="2" fillId="0" borderId="0" xfId="0" applyFont="1" applyAlignment="1">
      <alignment horizontal="left"/>
    </xf>
    <xf numFmtId="0" fontId="9"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23" fillId="0" borderId="0" xfId="0" applyFont="1" applyFill="1" applyBorder="1" applyAlignment="1">
      <alignment horizontal="left" vertical="top" wrapText="1"/>
    </xf>
    <xf numFmtId="0" fontId="2" fillId="0" borderId="0" xfId="0" applyFont="1" applyFill="1" applyAlignment="1">
      <alignment horizontal="left" vertical="top" wrapText="1"/>
    </xf>
    <xf numFmtId="0" fontId="12" fillId="0" borderId="0" xfId="0" applyFont="1" applyAlignment="1">
      <alignment horizontal="left" vertical="top" wrapText="1"/>
    </xf>
  </cellXfs>
  <cellStyles count="90">
    <cellStyle name="Aplankytas hipersaitas" xfId="15" builtinId="9" hidden="1"/>
    <cellStyle name="Aplankytas hipersaitas" xfId="17" builtinId="9" hidden="1"/>
    <cellStyle name="Aplankytas hipersaitas" xfId="19" builtinId="9" hidden="1"/>
    <cellStyle name="Aplankytas hipersaitas" xfId="21" builtinId="9" hidden="1"/>
    <cellStyle name="Aplankytas hipersaitas" xfId="23" builtinId="9" hidden="1"/>
    <cellStyle name="Aplankytas hipersaitas" xfId="25" builtinId="9" hidden="1"/>
    <cellStyle name="Aplankytas hipersaitas" xfId="27" builtinId="9" hidden="1"/>
    <cellStyle name="Aplankytas hipersaitas" xfId="29" builtinId="9" hidden="1"/>
    <cellStyle name="Aplankytas hipersaitas" xfId="31" builtinId="9" hidden="1"/>
    <cellStyle name="Aplankytas hipersaitas" xfId="33" builtinId="9" hidden="1"/>
    <cellStyle name="Aplankytas hipersaitas" xfId="35" builtinId="9" hidden="1"/>
    <cellStyle name="Aplankytas hipersaitas" xfId="37" builtinId="9" hidden="1"/>
    <cellStyle name="Aplankytas hipersaitas" xfId="39" builtinId="9" hidden="1"/>
    <cellStyle name="Aplankytas hipersaitas" xfId="41" builtinId="9" hidden="1"/>
    <cellStyle name="Aplankytas hipersaitas" xfId="43" builtinId="9" hidden="1"/>
    <cellStyle name="Aplankytas hipersaitas" xfId="45" builtinId="9" hidden="1"/>
    <cellStyle name="Aplankytas hipersaitas" xfId="47" builtinId="9" hidden="1"/>
    <cellStyle name="Aplankytas hipersaitas" xfId="49" builtinId="9" hidden="1"/>
    <cellStyle name="Aplankytas hipersaitas" xfId="51" builtinId="9" hidden="1"/>
    <cellStyle name="Aplankytas hipersaitas" xfId="53" builtinId="9" hidden="1"/>
    <cellStyle name="Aplankytas hipersaitas" xfId="55" builtinId="9" hidden="1"/>
    <cellStyle name="Aplankytas hipersaitas" xfId="57" builtinId="9" hidden="1"/>
    <cellStyle name="Aplankytas hipersaitas" xfId="59" builtinId="9" hidden="1"/>
    <cellStyle name="Aplankytas hipersaitas" xfId="61" builtinId="9" hidden="1"/>
    <cellStyle name="Aplankytas hipersaitas" xfId="63" builtinId="9" hidden="1"/>
    <cellStyle name="Aplankytas hipersaitas" xfId="65" builtinId="9" hidden="1"/>
    <cellStyle name="Aplankytas hipersaitas" xfId="67" builtinId="9" hidden="1"/>
    <cellStyle name="Aplankytas hipersaitas" xfId="69" builtinId="9" hidden="1"/>
    <cellStyle name="Aplankytas hipersaitas" xfId="71" builtinId="9" hidden="1"/>
    <cellStyle name="Aplankytas hipersaitas" xfId="73" builtinId="9" hidden="1"/>
    <cellStyle name="Aplankytas hipersaitas" xfId="75" builtinId="9" hidden="1"/>
    <cellStyle name="Aplankytas hipersaitas" xfId="77" builtinId="9" hidden="1"/>
    <cellStyle name="Aplankytas hipersaitas" xfId="79" builtinId="9" hidden="1"/>
    <cellStyle name="Aplankytas hipersaitas" xfId="81" builtinId="9" hidden="1"/>
    <cellStyle name="Aplankytas hipersaitas" xfId="83" builtinId="9" hidden="1"/>
    <cellStyle name="Aplankytas hipersaitas" xfId="85" builtinId="9" hidden="1"/>
    <cellStyle name="Aplankytas hipersaitas" xfId="87" builtinId="9" hidden="1"/>
    <cellStyle name="Aplankytas hipersaitas" xfId="89" builtinId="9" hidden="1"/>
    <cellStyle name="Heading" xfId="1"/>
    <cellStyle name="Heading1" xfId="2"/>
    <cellStyle name="Hipersaitas" xfId="14" builtinId="8" hidden="1"/>
    <cellStyle name="Hipersaitas" xfId="16" builtinId="8" hidden="1"/>
    <cellStyle name="Hipersaitas" xfId="18" builtinId="8" hidden="1"/>
    <cellStyle name="Hipersaitas" xfId="20" builtinId="8" hidden="1"/>
    <cellStyle name="Hipersaitas" xfId="22" builtinId="8" hidden="1"/>
    <cellStyle name="Hipersaitas" xfId="24" builtinId="8" hidden="1"/>
    <cellStyle name="Hipersaitas" xfId="26" builtinId="8" hidden="1"/>
    <cellStyle name="Hipersaitas" xfId="28" builtinId="8" hidden="1"/>
    <cellStyle name="Hipersaitas" xfId="30" builtinId="8" hidden="1"/>
    <cellStyle name="Hipersaitas" xfId="32" builtinId="8" hidden="1"/>
    <cellStyle name="Hipersaitas" xfId="34" builtinId="8" hidden="1"/>
    <cellStyle name="Hipersaitas" xfId="36" builtinId="8" hidden="1"/>
    <cellStyle name="Hipersaitas" xfId="38" builtinId="8" hidden="1"/>
    <cellStyle name="Hipersaitas" xfId="40" builtinId="8" hidden="1"/>
    <cellStyle name="Hipersaitas" xfId="42" builtinId="8" hidden="1"/>
    <cellStyle name="Hipersaitas" xfId="44" builtinId="8" hidden="1"/>
    <cellStyle name="Hipersaitas" xfId="46" builtinId="8" hidden="1"/>
    <cellStyle name="Hipersaitas" xfId="48" builtinId="8" hidden="1"/>
    <cellStyle name="Hipersaitas" xfId="50" builtinId="8" hidden="1"/>
    <cellStyle name="Hipersaitas" xfId="52" builtinId="8" hidden="1"/>
    <cellStyle name="Hipersaitas" xfId="54" builtinId="8" hidden="1"/>
    <cellStyle name="Hipersaitas" xfId="56" builtinId="8" hidden="1"/>
    <cellStyle name="Hipersaitas" xfId="58" builtinId="8" hidden="1"/>
    <cellStyle name="Hipersaitas" xfId="60" builtinId="8" hidden="1"/>
    <cellStyle name="Hipersaitas" xfId="62" builtinId="8" hidden="1"/>
    <cellStyle name="Hipersaitas" xfId="64" builtinId="8" hidden="1"/>
    <cellStyle name="Hipersaitas" xfId="66" builtinId="8" hidden="1"/>
    <cellStyle name="Hipersaitas" xfId="68" builtinId="8" hidden="1"/>
    <cellStyle name="Hipersaitas" xfId="70" builtinId="8" hidden="1"/>
    <cellStyle name="Hipersaitas" xfId="72" builtinId="8" hidden="1"/>
    <cellStyle name="Hipersaitas" xfId="74" builtinId="8" hidden="1"/>
    <cellStyle name="Hipersaitas" xfId="76" builtinId="8" hidden="1"/>
    <cellStyle name="Hipersaitas" xfId="78" builtinId="8" hidden="1"/>
    <cellStyle name="Hipersaitas" xfId="80" builtinId="8" hidden="1"/>
    <cellStyle name="Hipersaitas" xfId="82" builtinId="8" hidden="1"/>
    <cellStyle name="Hipersaitas" xfId="84" builtinId="8" hidden="1"/>
    <cellStyle name="Hipersaitas" xfId="86" builtinId="8" hidden="1"/>
    <cellStyle name="Hipersaitas" xfId="88" builtinId="8" hidden="1"/>
    <cellStyle name="Įprastas" xfId="0" builtinId="0" customBuiltin="1"/>
    <cellStyle name="Įprastas 2" xfId="3"/>
    <cellStyle name="Įprastas 3" xfId="4"/>
    <cellStyle name="Įprastas 4" xfId="5"/>
    <cellStyle name="Įprastas 5" xfId="6"/>
    <cellStyle name="Įprastas 6" xfId="12"/>
    <cellStyle name="Įprastas 7" xfId="13"/>
    <cellStyle name="Normal_Sheet1" xfId="7"/>
    <cellStyle name="Normal_Sheet1_1" xfId="8"/>
    <cellStyle name="Result" xfId="9"/>
    <cellStyle name="Result2" xfId="10"/>
    <cellStyle name="Style 1" xfId="11"/>
  </cellStyles>
  <dxfs count="22">
    <dxf>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64"/>
        </right>
        <top style="thin">
          <color auto="1"/>
        </top>
        <bottom style="thin">
          <color auto="1"/>
        </bottom>
      </border>
    </dxf>
    <dxf>
      <font>
        <b val="0"/>
        <i val="0"/>
        <strike val="0"/>
        <condense val="0"/>
        <extend val="0"/>
        <outline val="0"/>
        <shadow val="0"/>
        <u val="none"/>
        <vertAlign val="baseline"/>
        <sz val="8"/>
        <color indexed="8"/>
        <name val="Arial Narrow"/>
        <scheme val="none"/>
      </font>
      <numFmt numFmtId="2" formatCode="0.00"/>
      <fill>
        <patternFill patternType="none">
          <fgColor indexed="9"/>
          <bgColor auto="1"/>
        </patternFill>
      </fill>
      <alignment horizontal="general" vertical="top" textRotation="0" wrapText="1" indent="0" justifyLastLine="0" shrinkToFit="0" readingOrder="0"/>
      <border diagonalUp="0" diagonalDown="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numFmt numFmtId="2" formatCode="0.00"/>
      <fill>
        <patternFill patternType="none">
          <fgColor indexed="9"/>
          <bgColor auto="1"/>
        </patternFill>
      </fill>
      <alignment horizontal="general" vertical="top" textRotation="0" wrapText="1" indent="0" justifyLastLine="0" shrinkToFit="0" readingOrder="0"/>
      <border diagonalUp="0" diagonalDown="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numFmt numFmtId="2" formatCode="0.00"/>
      <fill>
        <patternFill patternType="solid">
          <fgColor indexed="9"/>
          <bgColor indexed="9"/>
        </patternFill>
      </fill>
      <alignment horizontal="center" vertical="top" textRotation="0" wrapText="1" indent="0" justifyLastLine="0" shrinkToFit="0" readingOrder="0"/>
      <border diagonalUp="0" diagonalDown="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numFmt numFmtId="2" formatCode="0.00"/>
      <fill>
        <patternFill patternType="solid">
          <fgColor indexed="9"/>
          <bgColor indexed="9"/>
        </patternFill>
      </fill>
      <alignment horizontal="center" vertical="top" textRotation="0" wrapText="1" indent="0" justifyLastLine="0" shrinkToFit="0" readingOrder="0"/>
      <border diagonalUp="0" diagonalDown="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left"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13"/>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left"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alignment textRotation="0" wrapText="1" indent="0" justifyLastLine="0" shrinkToFit="0" readingOrder="0"/>
    </dxf>
    <dxf>
      <border>
        <bottom style="thin">
          <color indexed="64"/>
        </bottom>
        <vertical/>
        <horizontal/>
      </border>
    </dxf>
    <dxf>
      <border diagonalUp="0" diagonalDown="0">
        <left style="thin">
          <color indexed="64"/>
        </left>
        <right style="thin">
          <color indexed="64"/>
        </right>
        <top/>
        <bottom/>
        <vertical style="thin">
          <color indexed="64"/>
        </vertical>
        <horizontal style="thin">
          <color indexed="64"/>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id="1" name="__Anonymous_Sheet_DB__033" displayName="__Anonymous_Sheet_DB__033" ref="A14:S21" insertRowShift="1" totalsRowShown="0" headerRowDxfId="21" dataDxfId="19" headerRowBorderDxfId="20">
  <autoFilter ref="A14:S21"/>
  <tableColumns count="19">
    <tableColumn id="1" name="Pirkimo dalies Nr." dataDxfId="18" dataCellStyle="Įprastas 5"/>
    <tableColumn id="2" name="Eil. Nr." dataDxfId="17"/>
    <tableColumn id="3" name="BVPŽ" dataDxfId="16"/>
    <tableColumn id="4" name="Pavadinimas" dataDxfId="15"/>
    <tableColumn id="5" name="Paskirtis" dataDxfId="14"/>
    <tableColumn id="7" name="Reikalaujama prekės forma ir specialūs reikalavimai" dataDxfId="13"/>
    <tableColumn id="8" name="Pageidaujama pakuotė (mato vnt.)" dataDxfId="12"/>
    <tableColumn id="10" name="Orientacinis kiekis pakuotėmis (mato vienetais)" dataDxfId="11"/>
    <tableColumn id="11" name="Siūloma pakuotė" dataDxfId="10"/>
    <tableColumn id="12" name=" Siūlomų pakuočių skaičius pagal poreikį" dataDxfId="9"/>
    <tableColumn id="13" name="Prekės aprašymas pateiktas el. byloje (faile) Nr., psl. Nr." dataDxfId="8"/>
    <tableColumn id="14" name="Prekės CE sertifikatas pateiktas el. byloje (faile) Nr., psl. Nr." dataDxfId="7"/>
    <tableColumn id="15" name="Gamintojas" dataDxfId="6"/>
    <tableColumn id="16" name="Siūlomos pakuotės (mato vnt.) įkainis be PVM, Eur" dataDxfId="5"/>
    <tableColumn id="17" name="PVM tarifas" dataDxfId="4"/>
    <tableColumn id="18" name="Siūlomos pakuotės (mato vnt.) įkainis su PVM, Eur" dataDxfId="3">
      <calculatedColumnFormula>__Anonymous_Sheet_DB__033[[#This Row],[Siūlomos pakuotės (mato vnt.) įkainis be PVM, Eur]]*1.05</calculatedColumnFormula>
    </tableColumn>
    <tableColumn id="19" name="Suma be PVM, Eur" dataDxfId="2" dataCellStyle="Normal_Sheet1">
      <calculatedColumnFormula>__Anonymous_Sheet_DB__033[[#This Row],[Siūlomos pakuotės (mato vnt.) įkainis be PVM, Eur]]*260</calculatedColumnFormula>
    </tableColumn>
    <tableColumn id="20" name="Suma su PVM, Eur" dataDxfId="1" dataCellStyle="Normal_Sheet1">
      <calculatedColumnFormula>__Anonymous_Sheet_DB__033[[#This Row],[Suma be PVM, Eur]]*1.05</calculatedColumnFormula>
    </tableColumn>
    <tableColumn id="21" name="Pasiūlymą pateikusio tiekėjo pavadinimas" dataDxfId="0"/>
  </tableColumns>
  <tableStyleInfo showFirstColumn="0" showLastColumn="0" showRowStripes="1" showColumnStripes="0"/>
</table>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S28"/>
  <sheetViews>
    <sheetView tabSelected="1" topLeftCell="A4" zoomScale="78" zoomScaleNormal="78" zoomScalePageLayoutView="200" workbookViewId="0">
      <selection activeCell="D16" sqref="D16"/>
    </sheetView>
  </sheetViews>
  <sheetFormatPr defaultColWidth="8.625" defaultRowHeight="14.25"/>
  <cols>
    <col min="1" max="1" width="5.375" customWidth="1"/>
    <col min="2" max="2" width="4.75" customWidth="1"/>
    <col min="3" max="3" width="8" customWidth="1"/>
    <col min="4" max="4" width="22.125" customWidth="1"/>
    <col min="5" max="5" width="15.375" customWidth="1"/>
    <col min="6" max="6" width="7.125" customWidth="1"/>
    <col min="7" max="7" width="8.25" customWidth="1"/>
    <col min="8" max="8" width="6.125" customWidth="1"/>
    <col min="9" max="9" width="13.5" customWidth="1"/>
    <col min="10" max="10" width="6.5" customWidth="1"/>
    <col min="11" max="12" width="7.75" customWidth="1"/>
    <col min="13" max="13" width="7.375" customWidth="1"/>
    <col min="14" max="14" width="8" customWidth="1"/>
    <col min="15" max="15" width="5.5" customWidth="1"/>
    <col min="16" max="16" width="8" customWidth="1"/>
    <col min="17" max="17" width="8.875" customWidth="1"/>
    <col min="18" max="18" width="8.125" customWidth="1"/>
    <col min="19" max="19" width="9" customWidth="1"/>
  </cols>
  <sheetData>
    <row r="1" spans="1:19">
      <c r="A1" s="134" t="s">
        <v>9</v>
      </c>
      <c r="B1" s="134"/>
      <c r="C1" s="134"/>
      <c r="D1" s="134"/>
      <c r="E1" s="134"/>
      <c r="F1" s="82"/>
      <c r="G1" s="82"/>
      <c r="H1" s="83"/>
      <c r="I1" s="83"/>
      <c r="J1" s="84"/>
      <c r="K1" s="84"/>
      <c r="L1" s="84"/>
      <c r="M1" s="84"/>
      <c r="N1" s="84"/>
      <c r="O1" s="84"/>
      <c r="P1" s="85" t="s">
        <v>10</v>
      </c>
      <c r="Q1" s="85"/>
      <c r="R1" s="20"/>
      <c r="S1" s="79"/>
    </row>
    <row r="2" spans="1:19">
      <c r="A2" s="86" t="s">
        <v>149</v>
      </c>
      <c r="B2" s="84"/>
      <c r="C2" s="83"/>
      <c r="D2" s="83"/>
      <c r="E2" s="83"/>
      <c r="F2" s="87"/>
      <c r="G2" s="82"/>
      <c r="H2" s="84"/>
      <c r="I2" s="84"/>
      <c r="J2" s="84"/>
      <c r="K2" s="84"/>
      <c r="L2" s="84"/>
      <c r="M2" s="84"/>
      <c r="N2" s="84"/>
      <c r="O2" s="84"/>
      <c r="P2" s="84"/>
      <c r="Q2" s="85"/>
      <c r="R2" s="20"/>
      <c r="S2" s="79"/>
    </row>
    <row r="3" spans="1:19">
      <c r="A3" s="86"/>
      <c r="B3" s="84"/>
      <c r="C3" s="83"/>
      <c r="D3" s="83"/>
      <c r="E3" s="83"/>
      <c r="F3" s="87"/>
      <c r="G3" s="82"/>
      <c r="H3" s="84"/>
      <c r="I3" s="84"/>
      <c r="J3" s="84"/>
      <c r="K3" s="84"/>
      <c r="L3" s="84"/>
      <c r="M3" s="84"/>
      <c r="N3" s="84"/>
      <c r="O3" s="84"/>
      <c r="P3" s="84"/>
      <c r="Q3" s="85"/>
      <c r="R3" s="20"/>
      <c r="S3" s="79"/>
    </row>
    <row r="4" spans="1:19">
      <c r="A4" s="88" t="s">
        <v>38</v>
      </c>
      <c r="B4" s="84"/>
      <c r="C4" s="83"/>
      <c r="D4" s="83"/>
      <c r="E4" s="83"/>
      <c r="F4" s="87"/>
      <c r="G4" s="82"/>
      <c r="H4" s="84"/>
      <c r="I4" s="84"/>
      <c r="J4" s="84"/>
      <c r="K4" s="84"/>
      <c r="L4" s="84"/>
      <c r="M4" s="84"/>
      <c r="N4" s="84"/>
      <c r="O4" s="84"/>
      <c r="P4" s="84"/>
      <c r="Q4" s="85"/>
      <c r="R4" s="20"/>
      <c r="S4" s="79"/>
    </row>
    <row r="5" spans="1:19">
      <c r="A5" s="88" t="s">
        <v>39</v>
      </c>
      <c r="B5" s="89"/>
      <c r="C5" s="88"/>
      <c r="D5" s="88"/>
      <c r="E5" s="88"/>
      <c r="F5" s="80"/>
      <c r="G5" s="90"/>
      <c r="H5" s="89"/>
      <c r="I5" s="89"/>
      <c r="J5" s="89"/>
      <c r="K5" s="89"/>
      <c r="L5" s="89"/>
      <c r="M5" s="89"/>
      <c r="N5" s="89"/>
      <c r="O5" s="89"/>
      <c r="P5" s="89"/>
      <c r="Q5" s="91"/>
      <c r="R5" s="92"/>
      <c r="S5" s="93"/>
    </row>
    <row r="6" spans="1:19" ht="15" customHeight="1">
      <c r="A6" s="101" t="s">
        <v>11</v>
      </c>
      <c r="B6" s="89"/>
      <c r="C6" s="88"/>
      <c r="D6" s="88"/>
      <c r="E6" s="88"/>
      <c r="F6" s="80"/>
      <c r="G6" s="90"/>
      <c r="H6" s="89"/>
      <c r="I6" s="89"/>
      <c r="J6" s="89"/>
      <c r="K6" s="89"/>
      <c r="L6" s="89"/>
      <c r="M6" s="89"/>
      <c r="N6" s="89"/>
      <c r="O6" s="89"/>
      <c r="P6" s="89"/>
      <c r="Q6" s="91"/>
      <c r="R6" s="92"/>
      <c r="S6" s="93"/>
    </row>
    <row r="7" spans="1:19" ht="26.25" customHeight="1">
      <c r="A7" s="135" t="s">
        <v>150</v>
      </c>
      <c r="B7" s="135"/>
      <c r="C7" s="135"/>
      <c r="D7" s="135"/>
      <c r="E7" s="135"/>
      <c r="F7" s="135"/>
      <c r="G7" s="135"/>
      <c r="H7" s="135"/>
      <c r="I7" s="135"/>
      <c r="J7" s="135"/>
      <c r="K7" s="135"/>
      <c r="L7" s="135"/>
      <c r="M7" s="135"/>
      <c r="N7" s="135"/>
      <c r="O7" s="135"/>
      <c r="P7" s="135"/>
      <c r="Q7" s="135"/>
      <c r="R7" s="92"/>
      <c r="S7" s="93"/>
    </row>
    <row r="8" spans="1:19" ht="27.75" customHeight="1">
      <c r="A8" s="135" t="s">
        <v>34</v>
      </c>
      <c r="B8" s="135"/>
      <c r="C8" s="135"/>
      <c r="D8" s="135"/>
      <c r="E8" s="135"/>
      <c r="F8" s="135"/>
      <c r="G8" s="135"/>
      <c r="H8" s="135"/>
      <c r="I8" s="135"/>
      <c r="J8" s="135"/>
      <c r="K8" s="135"/>
      <c r="L8" s="135"/>
      <c r="M8" s="135"/>
      <c r="N8" s="135"/>
      <c r="O8" s="135"/>
      <c r="P8" s="135"/>
      <c r="Q8" s="135"/>
      <c r="R8" s="92"/>
      <c r="S8" s="93"/>
    </row>
    <row r="9" spans="1:19" ht="30.75" customHeight="1">
      <c r="A9" s="136" t="s">
        <v>40</v>
      </c>
      <c r="B9" s="136"/>
      <c r="C9" s="136"/>
      <c r="D9" s="136"/>
      <c r="E9" s="136"/>
      <c r="F9" s="136"/>
      <c r="G9" s="136"/>
      <c r="H9" s="136"/>
      <c r="I9" s="136"/>
      <c r="J9" s="136"/>
      <c r="K9" s="136"/>
      <c r="L9" s="136"/>
      <c r="M9" s="136"/>
      <c r="N9" s="136"/>
      <c r="O9" s="136"/>
      <c r="P9" s="89"/>
      <c r="Q9" s="91"/>
      <c r="R9" s="92"/>
      <c r="S9" s="93"/>
    </row>
    <row r="10" spans="1:19">
      <c r="A10" s="88" t="s">
        <v>35</v>
      </c>
      <c r="B10" s="89"/>
      <c r="C10" s="88"/>
      <c r="D10" s="88"/>
      <c r="E10" s="88"/>
      <c r="F10" s="80"/>
      <c r="G10" s="90"/>
      <c r="H10" s="89"/>
      <c r="I10" s="89"/>
      <c r="J10" s="89"/>
      <c r="K10" s="89"/>
      <c r="L10" s="89"/>
      <c r="M10" s="89"/>
      <c r="N10" s="89"/>
      <c r="O10" s="89"/>
      <c r="P10" s="89"/>
      <c r="Q10" s="91"/>
      <c r="R10" s="92"/>
      <c r="S10" s="93"/>
    </row>
    <row r="11" spans="1:19">
      <c r="A11" s="91" t="s">
        <v>36</v>
      </c>
      <c r="B11" s="85"/>
      <c r="C11" s="85"/>
      <c r="D11" s="85"/>
      <c r="E11" s="85"/>
      <c r="F11" s="85"/>
      <c r="G11" s="85"/>
      <c r="H11" s="85"/>
      <c r="I11" s="85"/>
      <c r="J11" s="85"/>
      <c r="K11" s="89"/>
      <c r="L11" s="89"/>
      <c r="M11" s="89"/>
      <c r="N11" s="89"/>
      <c r="O11" s="89"/>
      <c r="P11" s="89"/>
      <c r="Q11" s="91"/>
      <c r="R11" s="92"/>
      <c r="S11" s="93"/>
    </row>
    <row r="12" spans="1:19">
      <c r="A12" s="16" t="s">
        <v>166</v>
      </c>
      <c r="Q12" s="20"/>
      <c r="R12" s="20"/>
    </row>
    <row r="13" spans="1:19">
      <c r="Q13" s="20"/>
      <c r="R13" s="20"/>
    </row>
    <row r="14" spans="1:19" ht="102">
      <c r="A14" s="81" t="s">
        <v>12</v>
      </c>
      <c r="B14" s="4" t="s">
        <v>13</v>
      </c>
      <c r="C14" s="5" t="s">
        <v>14</v>
      </c>
      <c r="D14" s="94" t="s">
        <v>37</v>
      </c>
      <c r="E14" s="94" t="s">
        <v>15</v>
      </c>
      <c r="F14" s="6" t="s">
        <v>16</v>
      </c>
      <c r="G14" s="6" t="s">
        <v>17</v>
      </c>
      <c r="H14" s="7" t="s">
        <v>18</v>
      </c>
      <c r="I14" s="95" t="s">
        <v>19</v>
      </c>
      <c r="J14" s="8" t="s">
        <v>20</v>
      </c>
      <c r="K14" s="8" t="s">
        <v>21</v>
      </c>
      <c r="L14" s="8" t="s">
        <v>22</v>
      </c>
      <c r="M14" s="5" t="s">
        <v>23</v>
      </c>
      <c r="N14" s="5" t="s">
        <v>24</v>
      </c>
      <c r="O14" s="5" t="s">
        <v>25</v>
      </c>
      <c r="P14" s="5" t="s">
        <v>26</v>
      </c>
      <c r="Q14" s="9" t="s">
        <v>27</v>
      </c>
      <c r="R14" s="9" t="s">
        <v>28</v>
      </c>
      <c r="S14" s="10" t="s">
        <v>29</v>
      </c>
    </row>
    <row r="15" spans="1:19" s="20" customFormat="1" ht="38.25">
      <c r="A15" s="103">
        <v>36</v>
      </c>
      <c r="B15" s="104"/>
      <c r="C15" s="78" t="s">
        <v>30</v>
      </c>
      <c r="D15" s="105" t="s">
        <v>154</v>
      </c>
      <c r="E15" s="105" t="s">
        <v>151</v>
      </c>
      <c r="F15" s="105" t="s">
        <v>152</v>
      </c>
      <c r="G15" s="106" t="s">
        <v>153</v>
      </c>
      <c r="H15" s="107">
        <v>26</v>
      </c>
      <c r="I15" s="106" t="s">
        <v>153</v>
      </c>
      <c r="J15" s="107">
        <v>26</v>
      </c>
      <c r="K15" s="77" t="s">
        <v>171</v>
      </c>
      <c r="L15" s="77" t="s">
        <v>173</v>
      </c>
      <c r="M15" s="77" t="s">
        <v>174</v>
      </c>
      <c r="N15" s="104">
        <v>7.9</v>
      </c>
      <c r="O15" s="108">
        <v>0.05</v>
      </c>
      <c r="P15" s="104">
        <f>__Anonymous_Sheet_DB__033[[#This Row],[Siūlomos pakuotės (mato vnt.) įkainis be PVM, Eur]]*1.05</f>
        <v>8.2949999999999999</v>
      </c>
      <c r="Q15" s="109">
        <f>__Anonymous_Sheet_DB__033[[#This Row],[Siūlomos pakuotės (mato vnt.) įkainis be PVM, Eur]]*26</f>
        <v>205.4</v>
      </c>
      <c r="R15" s="109">
        <f>__Anonymous_Sheet_DB__033[[#This Row],[Suma be PVM, Eur]]*1.05</f>
        <v>215.67000000000002</v>
      </c>
      <c r="S15" s="110" t="s">
        <v>175</v>
      </c>
    </row>
    <row r="16" spans="1:19" s="20" customFormat="1" ht="38.25">
      <c r="A16" s="103">
        <v>38</v>
      </c>
      <c r="B16" s="104"/>
      <c r="C16" s="78" t="s">
        <v>30</v>
      </c>
      <c r="D16" s="105" t="s">
        <v>155</v>
      </c>
      <c r="E16" s="105"/>
      <c r="F16" s="105" t="s">
        <v>152</v>
      </c>
      <c r="G16" s="106" t="s">
        <v>153</v>
      </c>
      <c r="H16" s="107">
        <v>50</v>
      </c>
      <c r="I16" s="106" t="s">
        <v>153</v>
      </c>
      <c r="J16" s="107">
        <v>50</v>
      </c>
      <c r="K16" s="77" t="s">
        <v>172</v>
      </c>
      <c r="L16" s="77" t="s">
        <v>173</v>
      </c>
      <c r="M16" s="77" t="s">
        <v>174</v>
      </c>
      <c r="N16" s="104">
        <v>4.2</v>
      </c>
      <c r="O16" s="108">
        <v>0.05</v>
      </c>
      <c r="P16" s="104">
        <f>__Anonymous_Sheet_DB__033[[#This Row],[Siūlomos pakuotės (mato vnt.) įkainis be PVM, Eur]]*1.05</f>
        <v>4.41</v>
      </c>
      <c r="Q16" s="109">
        <f>__Anonymous_Sheet_DB__033[[#This Row],[Siūlomos pakuotės (mato vnt.) įkainis be PVM, Eur]]*50</f>
        <v>210</v>
      </c>
      <c r="R16" s="109">
        <f>__Anonymous_Sheet_DB__033[[#This Row],[Suma be PVM, Eur]]*1.05</f>
        <v>220.5</v>
      </c>
      <c r="S16" s="110" t="s">
        <v>175</v>
      </c>
    </row>
    <row r="17" spans="1:19" s="20" customFormat="1" ht="38.25">
      <c r="A17" s="103">
        <v>48</v>
      </c>
      <c r="B17" s="104"/>
      <c r="C17" s="78" t="s">
        <v>30</v>
      </c>
      <c r="D17" s="105" t="s">
        <v>157</v>
      </c>
      <c r="E17" s="105" t="s">
        <v>158</v>
      </c>
      <c r="F17" s="105" t="s">
        <v>156</v>
      </c>
      <c r="G17" s="106" t="s">
        <v>159</v>
      </c>
      <c r="H17" s="107">
        <v>3</v>
      </c>
      <c r="I17" s="106" t="s">
        <v>159</v>
      </c>
      <c r="J17" s="77">
        <v>3</v>
      </c>
      <c r="K17" s="77" t="s">
        <v>178</v>
      </c>
      <c r="L17" s="77" t="s">
        <v>179</v>
      </c>
      <c r="M17" s="77" t="s">
        <v>177</v>
      </c>
      <c r="N17" s="104">
        <v>77.5</v>
      </c>
      <c r="O17" s="108">
        <v>0.05</v>
      </c>
      <c r="P17" s="104">
        <f>__Anonymous_Sheet_DB__033[[#This Row],[Siūlomos pakuotės (mato vnt.) įkainis be PVM, Eur]]*1.05</f>
        <v>81.375</v>
      </c>
      <c r="Q17" s="109">
        <f>__Anonymous_Sheet_DB__033[[#This Row],[Siūlomos pakuotės (mato vnt.) įkainis be PVM, Eur]]*3</f>
        <v>232.5</v>
      </c>
      <c r="R17" s="109">
        <f>__Anonymous_Sheet_DB__033[[#This Row],[Suma be PVM, Eur]]*1.05</f>
        <v>244.125</v>
      </c>
      <c r="S17" s="110" t="s">
        <v>175</v>
      </c>
    </row>
    <row r="18" spans="1:19" s="20" customFormat="1" ht="38.25">
      <c r="A18" s="103">
        <v>50</v>
      </c>
      <c r="B18" s="104"/>
      <c r="C18" s="112" t="s">
        <v>30</v>
      </c>
      <c r="D18" s="48" t="s">
        <v>161</v>
      </c>
      <c r="E18" s="113" t="s">
        <v>160</v>
      </c>
      <c r="F18" s="105" t="s">
        <v>156</v>
      </c>
      <c r="G18" s="106">
        <v>20</v>
      </c>
      <c r="H18" s="107">
        <v>2</v>
      </c>
      <c r="I18" s="106">
        <v>60</v>
      </c>
      <c r="J18" s="77">
        <v>1</v>
      </c>
      <c r="K18" s="77" t="s">
        <v>180</v>
      </c>
      <c r="L18" s="77" t="s">
        <v>181</v>
      </c>
      <c r="M18" s="77" t="s">
        <v>182</v>
      </c>
      <c r="N18" s="104">
        <v>156</v>
      </c>
      <c r="O18" s="108">
        <v>0.05</v>
      </c>
      <c r="P18" s="104">
        <f>__Anonymous_Sheet_DB__033[[#This Row],[Siūlomos pakuotės (mato vnt.) įkainis be PVM, Eur]]*1.05</f>
        <v>163.80000000000001</v>
      </c>
      <c r="Q18" s="109">
        <v>156</v>
      </c>
      <c r="R18" s="109">
        <f>__Anonymous_Sheet_DB__033[[#This Row],[Suma be PVM, Eur]]*1.05</f>
        <v>163.80000000000001</v>
      </c>
      <c r="S18" s="110" t="s">
        <v>175</v>
      </c>
    </row>
    <row r="19" spans="1:19" s="20" customFormat="1" ht="102">
      <c r="A19" s="100">
        <v>97</v>
      </c>
      <c r="B19" s="120"/>
      <c r="C19" s="114" t="s">
        <v>30</v>
      </c>
      <c r="D19" s="115" t="s">
        <v>162</v>
      </c>
      <c r="E19" s="116" t="s">
        <v>163</v>
      </c>
      <c r="F19" s="115" t="s">
        <v>32</v>
      </c>
      <c r="G19" s="117" t="s">
        <v>168</v>
      </c>
      <c r="H19" s="118">
        <v>6</v>
      </c>
      <c r="I19" s="117" t="s">
        <v>167</v>
      </c>
      <c r="J19" s="114">
        <v>3</v>
      </c>
      <c r="K19" s="77" t="s">
        <v>183</v>
      </c>
      <c r="L19" s="77" t="s">
        <v>179</v>
      </c>
      <c r="M19" s="77" t="s">
        <v>177</v>
      </c>
      <c r="N19" s="119">
        <v>34.6</v>
      </c>
      <c r="O19" s="108">
        <v>0.05</v>
      </c>
      <c r="P19" s="119">
        <f>__Anonymous_Sheet_DB__033[[#This Row],[Siūlomos pakuotės (mato vnt.) įkainis be PVM, Eur]]*1.05</f>
        <v>36.330000000000005</v>
      </c>
      <c r="Q19" s="102">
        <f>__Anonymous_Sheet_DB__033[[#This Row],[Siūlomos pakuotės (mato vnt.) įkainis be PVM, Eur]]*3</f>
        <v>103.80000000000001</v>
      </c>
      <c r="R19" s="102">
        <f>__Anonymous_Sheet_DB__033[[#This Row],[Suma be PVM, Eur]]*1.05</f>
        <v>108.99000000000002</v>
      </c>
      <c r="S19" s="110" t="s">
        <v>175</v>
      </c>
    </row>
    <row r="20" spans="1:19" s="20" customFormat="1" ht="51">
      <c r="A20" s="100">
        <v>105</v>
      </c>
      <c r="B20" s="121"/>
      <c r="C20" s="114" t="s">
        <v>30</v>
      </c>
      <c r="D20" s="122" t="s">
        <v>1</v>
      </c>
      <c r="E20" s="122" t="s">
        <v>8</v>
      </c>
      <c r="F20" s="122" t="s">
        <v>0</v>
      </c>
      <c r="G20" s="123" t="s">
        <v>33</v>
      </c>
      <c r="H20" s="124">
        <v>200</v>
      </c>
      <c r="I20" s="125" t="s">
        <v>184</v>
      </c>
      <c r="J20" s="126">
        <v>20</v>
      </c>
      <c r="K20" s="77" t="s">
        <v>185</v>
      </c>
      <c r="L20" s="77" t="s">
        <v>176</v>
      </c>
      <c r="M20" s="127" t="s">
        <v>169</v>
      </c>
      <c r="N20" s="128">
        <v>69.900000000000006</v>
      </c>
      <c r="O20" s="108">
        <v>0.05</v>
      </c>
      <c r="P20" s="121">
        <f>__Anonymous_Sheet_DB__033[[#This Row],[Siūlomos pakuotės (mato vnt.) įkainis be PVM, Eur]]*1.05</f>
        <v>73.39500000000001</v>
      </c>
      <c r="Q20" s="102">
        <f>__Anonymous_Sheet_DB__033[[#This Row],[Siūlomos pakuotės (mato vnt.) įkainis be PVM, Eur]]*20</f>
        <v>1398</v>
      </c>
      <c r="R20" s="102">
        <f>__Anonymous_Sheet_DB__033[[#This Row],[Suma be PVM, Eur]]*1.05</f>
        <v>1467.9</v>
      </c>
      <c r="S20" s="110" t="s">
        <v>175</v>
      </c>
    </row>
    <row r="21" spans="1:19" s="20" customFormat="1" ht="63.75">
      <c r="A21" s="100">
        <v>107</v>
      </c>
      <c r="B21" s="121"/>
      <c r="C21" s="100" t="s">
        <v>30</v>
      </c>
      <c r="D21" s="129" t="s">
        <v>2</v>
      </c>
      <c r="E21" s="129" t="s">
        <v>41</v>
      </c>
      <c r="F21" s="129"/>
      <c r="G21" s="130" t="s">
        <v>3</v>
      </c>
      <c r="H21" s="131">
        <v>150</v>
      </c>
      <c r="I21" s="132" t="s">
        <v>188</v>
      </c>
      <c r="J21" s="114">
        <v>6</v>
      </c>
      <c r="K21" s="77" t="s">
        <v>186</v>
      </c>
      <c r="L21" s="77" t="s">
        <v>187</v>
      </c>
      <c r="M21" s="78" t="s">
        <v>170</v>
      </c>
      <c r="N21" s="111">
        <v>59.9</v>
      </c>
      <c r="O21" s="108">
        <v>0.05</v>
      </c>
      <c r="P21" s="121">
        <f>__Anonymous_Sheet_DB__033[[#This Row],[Siūlomos pakuotės (mato vnt.) įkainis be PVM, Eur]]*1.05</f>
        <v>62.895000000000003</v>
      </c>
      <c r="Q21" s="102">
        <f>__Anonymous_Sheet_DB__033[[#This Row],[Siūlomos pakuotės (mato vnt.) įkainis be PVM, Eur]]*6</f>
        <v>359.4</v>
      </c>
      <c r="R21" s="102">
        <f>__Anonymous_Sheet_DB__033[[#This Row],[Suma be PVM, Eur]]*1.05</f>
        <v>377.37</v>
      </c>
      <c r="S21" s="110" t="s">
        <v>175</v>
      </c>
    </row>
    <row r="22" spans="1:19">
      <c r="Q22" s="20"/>
      <c r="R22" s="20"/>
    </row>
    <row r="23" spans="1:19" ht="16.5">
      <c r="B23" s="137" t="s">
        <v>4</v>
      </c>
      <c r="C23" s="137"/>
      <c r="D23" s="137"/>
      <c r="E23" s="137"/>
      <c r="F23" s="96"/>
      <c r="G23" s="97"/>
      <c r="H23" s="98"/>
      <c r="I23" s="99"/>
      <c r="J23" s="99"/>
      <c r="K23" s="99"/>
      <c r="L23" s="99"/>
      <c r="M23" s="99"/>
      <c r="N23" s="99"/>
      <c r="O23" s="99"/>
      <c r="P23" s="99"/>
      <c r="Q23" s="20"/>
      <c r="R23" s="20"/>
    </row>
    <row r="24" spans="1:19">
      <c r="B24" s="133" t="s">
        <v>164</v>
      </c>
      <c r="C24" s="133"/>
      <c r="D24" s="133"/>
      <c r="E24" s="133"/>
      <c r="F24" s="133"/>
      <c r="G24" s="133"/>
      <c r="H24" s="133"/>
      <c r="I24" s="133"/>
      <c r="J24" s="133"/>
      <c r="K24" s="133"/>
      <c r="L24" s="133"/>
      <c r="M24" s="133"/>
      <c r="N24" s="133"/>
      <c r="O24" s="133"/>
      <c r="P24" s="133"/>
      <c r="Q24" s="20"/>
      <c r="R24" s="20"/>
    </row>
    <row r="25" spans="1:19" ht="15">
      <c r="A25" s="71"/>
      <c r="B25" s="71"/>
      <c r="C25" s="71"/>
      <c r="D25" s="71"/>
      <c r="E25" s="71"/>
      <c r="F25" s="71"/>
      <c r="G25" s="71"/>
      <c r="H25" s="71"/>
      <c r="I25" s="71"/>
      <c r="J25" s="71"/>
      <c r="K25" s="71"/>
      <c r="L25" s="71"/>
      <c r="M25" s="71"/>
      <c r="N25" s="71"/>
      <c r="O25" s="71"/>
      <c r="P25" s="71"/>
      <c r="Q25" s="71"/>
      <c r="R25" s="71"/>
      <c r="S25" s="71"/>
    </row>
    <row r="26" spans="1:19" ht="15">
      <c r="A26" s="71"/>
      <c r="B26" s="71"/>
      <c r="C26" s="71"/>
      <c r="D26" s="71"/>
      <c r="E26" s="71"/>
      <c r="F26" s="71"/>
      <c r="G26" s="71"/>
      <c r="H26" s="71"/>
      <c r="I26" s="71"/>
      <c r="J26" s="71"/>
      <c r="K26" s="71"/>
      <c r="L26" s="71"/>
      <c r="M26" s="71"/>
      <c r="N26" s="71"/>
      <c r="O26" s="71"/>
      <c r="P26" s="71"/>
      <c r="Q26" s="71"/>
      <c r="R26" s="71"/>
      <c r="S26" s="71"/>
    </row>
    <row r="27" spans="1:19" ht="15.75">
      <c r="A27" s="71"/>
      <c r="B27" s="71"/>
      <c r="C27" s="72" t="s">
        <v>165</v>
      </c>
      <c r="D27" s="71"/>
      <c r="E27" s="71"/>
      <c r="F27" s="71"/>
      <c r="G27" s="71"/>
      <c r="H27" s="71"/>
      <c r="I27" s="71"/>
      <c r="J27" s="71"/>
      <c r="K27" s="71"/>
      <c r="L27" s="71"/>
      <c r="M27" s="71"/>
      <c r="N27" s="71"/>
      <c r="O27" s="71"/>
      <c r="P27" s="71"/>
      <c r="Q27" s="71"/>
      <c r="R27" s="71"/>
      <c r="S27" s="71"/>
    </row>
    <row r="28" spans="1:19" ht="15">
      <c r="A28" s="71"/>
      <c r="B28" s="71"/>
      <c r="C28" s="71"/>
      <c r="D28" s="71"/>
      <c r="E28" s="71"/>
      <c r="F28" s="71"/>
      <c r="G28" s="71"/>
      <c r="H28" s="71"/>
      <c r="I28" s="71"/>
      <c r="J28" s="71"/>
      <c r="K28" s="71"/>
      <c r="L28" s="71"/>
      <c r="M28" s="71"/>
      <c r="N28" s="71"/>
      <c r="O28" s="71"/>
      <c r="P28" s="71"/>
      <c r="Q28" s="71"/>
      <c r="R28" s="71"/>
      <c r="S28" s="71"/>
    </row>
  </sheetData>
  <mergeCells count="6">
    <mergeCell ref="B24:P24"/>
    <mergeCell ref="A1:E1"/>
    <mergeCell ref="A7:Q7"/>
    <mergeCell ref="A8:Q8"/>
    <mergeCell ref="A9:O9"/>
    <mergeCell ref="B23:E23"/>
  </mergeCells>
  <pageMargins left="0.7" right="0.7" top="0.75" bottom="0.75" header="0.3" footer="0.3"/>
  <pageSetup paperSize="9" scale="76" fitToHeight="0" orientation="landscape"/>
  <tableParts count="1">
    <tablePart r:id="rId1"/>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workbookViewId="0">
      <selection activeCell="I6" sqref="I6"/>
    </sheetView>
  </sheetViews>
  <sheetFormatPr defaultColWidth="8.625" defaultRowHeight="14.25"/>
  <cols>
    <col min="1" max="1" width="5.75" customWidth="1"/>
    <col min="2" max="2" width="5.875" customWidth="1"/>
    <col min="3" max="3" width="7.625" customWidth="1"/>
    <col min="4" max="4" width="19.375" customWidth="1"/>
    <col min="8" max="8" width="8.625" style="73"/>
  </cols>
  <sheetData>
    <row r="1" spans="1:19">
      <c r="A1" s="19"/>
      <c r="I1" s="20"/>
      <c r="J1" s="20"/>
    </row>
    <row r="2" spans="1:19" ht="14.25" customHeight="1">
      <c r="A2" s="138"/>
      <c r="B2" s="138"/>
      <c r="C2" s="138"/>
      <c r="D2" s="138"/>
      <c r="E2" s="138"/>
      <c r="F2" s="138"/>
      <c r="G2" s="138"/>
      <c r="H2" s="138"/>
      <c r="I2" s="138"/>
      <c r="J2" s="138"/>
      <c r="K2" s="138"/>
      <c r="L2" s="138"/>
      <c r="M2" s="1"/>
      <c r="N2" s="1"/>
      <c r="O2" s="1"/>
      <c r="P2" s="1"/>
      <c r="S2" s="18"/>
    </row>
    <row r="3" spans="1:19">
      <c r="A3" s="22"/>
      <c r="B3" s="1"/>
      <c r="C3" s="21"/>
      <c r="D3" s="21"/>
      <c r="E3" s="21"/>
      <c r="F3" s="23"/>
      <c r="G3" s="2"/>
      <c r="H3" s="74"/>
      <c r="I3" s="3"/>
      <c r="J3" s="24"/>
      <c r="K3" s="1"/>
      <c r="L3" s="1"/>
      <c r="M3" s="1"/>
      <c r="N3" s="1"/>
      <c r="O3" s="1"/>
      <c r="P3" s="1"/>
      <c r="S3" s="18"/>
    </row>
    <row r="4" spans="1:19">
      <c r="A4" s="22"/>
      <c r="B4" s="1"/>
      <c r="C4" s="21"/>
      <c r="D4" s="21"/>
      <c r="E4" s="21"/>
      <c r="F4" s="23"/>
      <c r="G4" s="2"/>
      <c r="H4" s="74"/>
      <c r="I4" s="3"/>
      <c r="J4" s="24"/>
      <c r="K4" s="1"/>
      <c r="L4" s="1"/>
      <c r="M4" s="1"/>
      <c r="N4" s="1"/>
      <c r="O4" s="1"/>
      <c r="P4" s="1"/>
      <c r="S4" s="18"/>
    </row>
    <row r="5" spans="1:19">
      <c r="A5" s="25"/>
      <c r="B5" s="1"/>
      <c r="C5" s="21"/>
      <c r="D5" s="21"/>
      <c r="E5" s="21"/>
      <c r="F5" s="23"/>
      <c r="G5" s="2"/>
      <c r="H5" s="74"/>
      <c r="I5" s="3"/>
      <c r="J5" s="24"/>
      <c r="K5" s="1"/>
      <c r="L5" s="1"/>
      <c r="M5" s="1"/>
      <c r="N5" s="1"/>
      <c r="O5" s="1"/>
      <c r="P5" s="1"/>
      <c r="S5" s="18"/>
    </row>
    <row r="6" spans="1:19">
      <c r="A6" s="25"/>
      <c r="B6" s="26"/>
      <c r="C6" s="25"/>
      <c r="D6" s="25"/>
      <c r="E6" s="25"/>
      <c r="F6" s="27"/>
      <c r="G6" s="28"/>
      <c r="H6" s="75"/>
      <c r="I6" s="29"/>
      <c r="J6" s="30"/>
      <c r="K6" s="26"/>
      <c r="L6" s="26"/>
      <c r="M6" s="26"/>
      <c r="N6" s="26"/>
      <c r="O6" s="26"/>
      <c r="P6" s="26"/>
      <c r="Q6" s="19"/>
      <c r="R6" s="19"/>
      <c r="S6" s="31"/>
    </row>
    <row r="7" spans="1:19">
      <c r="A7" s="25"/>
      <c r="B7" s="26"/>
      <c r="C7" s="25"/>
      <c r="D7" s="25"/>
      <c r="E7" s="25"/>
      <c r="F7" s="27"/>
      <c r="G7" s="28"/>
      <c r="H7" s="75"/>
      <c r="I7" s="29"/>
      <c r="J7" s="30"/>
      <c r="K7" s="26"/>
      <c r="L7" s="26"/>
      <c r="M7" s="26"/>
      <c r="N7" s="26"/>
      <c r="O7" s="26"/>
      <c r="P7" s="26"/>
      <c r="Q7" s="19"/>
      <c r="R7" s="19"/>
      <c r="S7" s="31"/>
    </row>
    <row r="8" spans="1:19">
      <c r="A8" s="25"/>
      <c r="B8" s="26"/>
      <c r="C8" s="25"/>
      <c r="D8" s="25"/>
      <c r="E8" s="25"/>
      <c r="F8" s="27"/>
      <c r="G8" s="28"/>
      <c r="H8" s="75"/>
      <c r="I8" s="29"/>
      <c r="J8" s="30"/>
      <c r="K8" s="26"/>
      <c r="L8" s="26"/>
      <c r="M8" s="26"/>
      <c r="N8" s="26"/>
      <c r="O8" s="26"/>
      <c r="P8" s="26"/>
      <c r="Q8" s="19"/>
      <c r="R8" s="19"/>
      <c r="S8" s="31"/>
    </row>
    <row r="9" spans="1:19">
      <c r="A9" s="25"/>
      <c r="B9" s="26"/>
      <c r="C9" s="25"/>
      <c r="D9" s="25"/>
      <c r="E9" s="25"/>
      <c r="F9" s="27"/>
      <c r="G9" s="28"/>
      <c r="H9" s="75"/>
      <c r="I9" s="29"/>
      <c r="J9" s="30"/>
      <c r="K9" s="26"/>
      <c r="L9" s="26"/>
      <c r="M9" s="26"/>
      <c r="N9" s="26"/>
      <c r="O9" s="26"/>
      <c r="P9" s="26"/>
      <c r="Q9" s="19"/>
      <c r="R9" s="19"/>
      <c r="S9" s="31"/>
    </row>
    <row r="10" spans="1:19">
      <c r="A10" s="19"/>
      <c r="I10" s="20"/>
      <c r="J10" s="20"/>
    </row>
    <row r="11" spans="1:19">
      <c r="A11" s="19"/>
      <c r="I11" s="20"/>
      <c r="J11" s="20"/>
    </row>
    <row r="12" spans="1:19">
      <c r="A12" s="32"/>
      <c r="B12" s="19"/>
      <c r="C12" s="19"/>
      <c r="D12" s="19"/>
      <c r="E12" s="19"/>
      <c r="F12" s="19"/>
      <c r="G12" s="19"/>
      <c r="H12" s="76"/>
      <c r="I12" s="20"/>
      <c r="J12" s="20"/>
    </row>
    <row r="13" spans="1:19">
      <c r="I13" s="20"/>
      <c r="J13" s="20"/>
    </row>
  </sheetData>
  <mergeCells count="1">
    <mergeCell ref="A2:L2"/>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S47"/>
  <sheetViews>
    <sheetView topLeftCell="A42" workbookViewId="0">
      <selection activeCell="H55" sqref="H55"/>
    </sheetView>
  </sheetViews>
  <sheetFormatPr defaultColWidth="8.625" defaultRowHeight="14.25"/>
  <sheetData>
    <row r="14" spans="1:19" ht="127.5">
      <c r="A14" s="33" t="s">
        <v>12</v>
      </c>
      <c r="B14" s="7" t="s">
        <v>13</v>
      </c>
      <c r="C14" s="5" t="s">
        <v>14</v>
      </c>
      <c r="D14" s="34" t="s">
        <v>42</v>
      </c>
      <c r="E14" s="34" t="s">
        <v>15</v>
      </c>
      <c r="F14" s="7" t="s">
        <v>141</v>
      </c>
      <c r="G14" s="35" t="s">
        <v>16</v>
      </c>
      <c r="H14" s="36" t="s">
        <v>43</v>
      </c>
      <c r="I14" s="36" t="s">
        <v>44</v>
      </c>
      <c r="J14" s="37" t="s">
        <v>45</v>
      </c>
      <c r="K14" s="38" t="s">
        <v>46</v>
      </c>
      <c r="L14" s="38" t="s">
        <v>47</v>
      </c>
      <c r="M14" s="39" t="s">
        <v>23</v>
      </c>
      <c r="N14" s="40" t="s">
        <v>48</v>
      </c>
      <c r="O14" s="40" t="s">
        <v>25</v>
      </c>
      <c r="P14" s="40" t="s">
        <v>49</v>
      </c>
      <c r="Q14" s="41" t="s">
        <v>50</v>
      </c>
      <c r="R14" s="41" t="s">
        <v>51</v>
      </c>
      <c r="S14" s="42" t="s">
        <v>29</v>
      </c>
    </row>
    <row r="15" spans="1:19" ht="409.5">
      <c r="A15" s="43">
        <v>200</v>
      </c>
      <c r="B15" s="56"/>
      <c r="C15" s="11" t="s">
        <v>30</v>
      </c>
      <c r="D15" s="57" t="s">
        <v>52</v>
      </c>
      <c r="E15" s="58" t="s">
        <v>53</v>
      </c>
      <c r="F15" s="43"/>
      <c r="G15" s="44"/>
      <c r="H15" s="44" t="s">
        <v>31</v>
      </c>
      <c r="I15" s="44" t="s">
        <v>31</v>
      </c>
      <c r="J15" s="55" t="s">
        <v>31</v>
      </c>
      <c r="K15" s="45" t="s">
        <v>31</v>
      </c>
      <c r="L15" s="45" t="s">
        <v>31</v>
      </c>
      <c r="M15" s="43" t="s">
        <v>31</v>
      </c>
      <c r="N15" s="45" t="s">
        <v>31</v>
      </c>
      <c r="O15" s="43" t="s">
        <v>31</v>
      </c>
      <c r="P15" s="43" t="s">
        <v>31</v>
      </c>
      <c r="Q15" s="46" t="s">
        <v>142</v>
      </c>
      <c r="R15" s="46" t="s">
        <v>142</v>
      </c>
      <c r="S15" s="59"/>
    </row>
    <row r="16" spans="1:19" ht="76.5">
      <c r="A16" s="43"/>
      <c r="B16" s="56" t="s">
        <v>54</v>
      </c>
      <c r="C16" s="11" t="s">
        <v>30</v>
      </c>
      <c r="D16" s="48" t="s">
        <v>55</v>
      </c>
      <c r="E16" s="60"/>
      <c r="F16" s="43">
        <v>22401</v>
      </c>
      <c r="G16" s="44" t="s">
        <v>56</v>
      </c>
      <c r="H16" s="44"/>
      <c r="I16" s="44" t="s">
        <v>57</v>
      </c>
      <c r="J16" s="56">
        <v>15</v>
      </c>
      <c r="K16" s="43"/>
      <c r="L16" s="43"/>
      <c r="M16" s="43"/>
      <c r="N16" s="43"/>
      <c r="O16" s="43"/>
      <c r="P16" s="49"/>
      <c r="Q16" s="50"/>
      <c r="R16" s="50"/>
      <c r="S16" s="47"/>
    </row>
    <row r="17" spans="1:19" ht="76.5">
      <c r="A17" s="43"/>
      <c r="B17" s="56" t="s">
        <v>58</v>
      </c>
      <c r="C17" s="11" t="s">
        <v>30</v>
      </c>
      <c r="D17" s="48" t="s">
        <v>55</v>
      </c>
      <c r="E17" s="60"/>
      <c r="F17" s="43">
        <v>22402</v>
      </c>
      <c r="G17" s="44" t="s">
        <v>59</v>
      </c>
      <c r="H17" s="44"/>
      <c r="I17" s="44" t="s">
        <v>60</v>
      </c>
      <c r="J17" s="56">
        <v>25</v>
      </c>
      <c r="K17" s="43"/>
      <c r="L17" s="43"/>
      <c r="M17" s="43"/>
      <c r="N17" s="43"/>
      <c r="O17" s="43"/>
      <c r="P17" s="43"/>
      <c r="Q17" s="48"/>
      <c r="R17" s="48"/>
      <c r="S17" s="47"/>
    </row>
    <row r="18" spans="1:19" ht="102">
      <c r="A18" s="43"/>
      <c r="B18" s="56" t="s">
        <v>61</v>
      </c>
      <c r="C18" s="11" t="s">
        <v>30</v>
      </c>
      <c r="D18" s="48" t="s">
        <v>62</v>
      </c>
      <c r="E18" s="60"/>
      <c r="F18" s="43">
        <v>22403</v>
      </c>
      <c r="G18" s="44" t="s">
        <v>63</v>
      </c>
      <c r="H18" s="44"/>
      <c r="I18" s="44" t="s">
        <v>64</v>
      </c>
      <c r="J18" s="56">
        <v>25</v>
      </c>
      <c r="K18" s="43"/>
      <c r="L18" s="43"/>
      <c r="M18" s="43"/>
      <c r="N18" s="43"/>
      <c r="O18" s="43"/>
      <c r="P18" s="43"/>
      <c r="Q18" s="48"/>
      <c r="R18" s="48"/>
      <c r="S18" s="47"/>
    </row>
    <row r="19" spans="1:19" ht="204">
      <c r="A19" s="43"/>
      <c r="B19" s="56" t="s">
        <v>65</v>
      </c>
      <c r="C19" s="11" t="s">
        <v>30</v>
      </c>
      <c r="D19" s="48" t="s">
        <v>66</v>
      </c>
      <c r="E19" s="60"/>
      <c r="F19" s="43">
        <v>22404</v>
      </c>
      <c r="G19" s="44" t="s">
        <v>67</v>
      </c>
      <c r="H19" s="44"/>
      <c r="I19" s="44" t="s">
        <v>60</v>
      </c>
      <c r="J19" s="56">
        <v>13</v>
      </c>
      <c r="K19" s="43"/>
      <c r="L19" s="43"/>
      <c r="M19" s="43"/>
      <c r="N19" s="43"/>
      <c r="O19" s="43"/>
      <c r="P19" s="43"/>
      <c r="Q19" s="48"/>
      <c r="R19" s="48"/>
      <c r="S19" s="47"/>
    </row>
    <row r="20" spans="1:19">
      <c r="A20" s="43"/>
      <c r="B20" s="56" t="s">
        <v>68</v>
      </c>
      <c r="C20" s="11" t="s">
        <v>30</v>
      </c>
      <c r="D20" s="48" t="s">
        <v>69</v>
      </c>
      <c r="E20" s="60"/>
      <c r="F20" s="43">
        <v>22405</v>
      </c>
      <c r="G20" s="44"/>
      <c r="H20" s="44"/>
      <c r="I20" s="44" t="s">
        <v>70</v>
      </c>
      <c r="J20" s="56">
        <v>15</v>
      </c>
      <c r="K20" s="43"/>
      <c r="L20" s="43"/>
      <c r="M20" s="43"/>
      <c r="N20" s="43"/>
      <c r="O20" s="43"/>
      <c r="P20" s="43"/>
      <c r="Q20" s="48"/>
      <c r="R20" s="48"/>
      <c r="S20" s="47"/>
    </row>
    <row r="21" spans="1:19" ht="38.25">
      <c r="A21" s="43"/>
      <c r="B21" s="56" t="s">
        <v>71</v>
      </c>
      <c r="C21" s="11" t="s">
        <v>30</v>
      </c>
      <c r="D21" s="48" t="s">
        <v>72</v>
      </c>
      <c r="E21" s="60"/>
      <c r="F21" s="43">
        <v>22406</v>
      </c>
      <c r="G21" s="44"/>
      <c r="H21" s="44"/>
      <c r="I21" s="44" t="s">
        <v>73</v>
      </c>
      <c r="J21" s="56">
        <v>7</v>
      </c>
      <c r="K21" s="43"/>
      <c r="L21" s="43"/>
      <c r="M21" s="43"/>
      <c r="N21" s="43"/>
      <c r="O21" s="45"/>
      <c r="P21" s="45"/>
      <c r="Q21" s="48"/>
      <c r="R21" s="48"/>
      <c r="S21" s="47"/>
    </row>
    <row r="22" spans="1:19" ht="127.5">
      <c r="A22" s="43"/>
      <c r="B22" s="56" t="s">
        <v>74</v>
      </c>
      <c r="C22" s="11" t="s">
        <v>30</v>
      </c>
      <c r="D22" s="48" t="s">
        <v>75</v>
      </c>
      <c r="E22" s="60"/>
      <c r="F22" s="43">
        <v>22407</v>
      </c>
      <c r="G22" s="44" t="s">
        <v>76</v>
      </c>
      <c r="H22" s="44"/>
      <c r="I22" s="44" t="s">
        <v>77</v>
      </c>
      <c r="J22" s="56">
        <v>9</v>
      </c>
      <c r="K22" s="43"/>
      <c r="L22" s="43"/>
      <c r="M22" s="43"/>
      <c r="N22" s="43"/>
      <c r="O22" s="43"/>
      <c r="P22" s="43"/>
      <c r="Q22" s="48"/>
      <c r="R22" s="48"/>
      <c r="S22" s="47"/>
    </row>
    <row r="23" spans="1:19" ht="38.25">
      <c r="A23" s="43"/>
      <c r="B23" s="56" t="s">
        <v>78</v>
      </c>
      <c r="C23" s="11" t="s">
        <v>30</v>
      </c>
      <c r="D23" s="48" t="s">
        <v>79</v>
      </c>
      <c r="E23" s="60"/>
      <c r="F23" s="43"/>
      <c r="G23" s="61"/>
      <c r="H23" s="61"/>
      <c r="I23" s="44" t="s">
        <v>80</v>
      </c>
      <c r="J23" s="56">
        <v>3</v>
      </c>
      <c r="K23" s="43"/>
      <c r="L23" s="43"/>
      <c r="M23" s="43"/>
      <c r="N23" s="43"/>
      <c r="O23" s="43"/>
      <c r="P23" s="43"/>
      <c r="Q23" s="48"/>
      <c r="R23" s="48"/>
      <c r="S23" s="47"/>
    </row>
    <row r="24" spans="1:19" ht="25.5">
      <c r="A24" s="43"/>
      <c r="B24" s="56" t="s">
        <v>81</v>
      </c>
      <c r="C24" s="11" t="s">
        <v>30</v>
      </c>
      <c r="D24" s="48" t="s">
        <v>82</v>
      </c>
      <c r="E24" s="60"/>
      <c r="F24" s="43">
        <v>22408</v>
      </c>
      <c r="G24" s="44"/>
      <c r="H24" s="44"/>
      <c r="I24" s="44" t="s">
        <v>64</v>
      </c>
      <c r="J24" s="56">
        <v>45</v>
      </c>
      <c r="K24" s="43"/>
      <c r="L24" s="43"/>
      <c r="M24" s="43"/>
      <c r="N24" s="43"/>
      <c r="O24" s="43"/>
      <c r="P24" s="43"/>
      <c r="Q24" s="48"/>
      <c r="R24" s="48"/>
      <c r="S24" s="47"/>
    </row>
    <row r="25" spans="1:19" ht="25.5">
      <c r="A25" s="43"/>
      <c r="B25" s="56" t="s">
        <v>83</v>
      </c>
      <c r="C25" s="11" t="s">
        <v>30</v>
      </c>
      <c r="D25" s="48" t="s">
        <v>84</v>
      </c>
      <c r="E25" s="60"/>
      <c r="F25" s="43">
        <v>22410</v>
      </c>
      <c r="G25" s="44" t="s">
        <v>85</v>
      </c>
      <c r="H25" s="44"/>
      <c r="I25" s="44" t="s">
        <v>86</v>
      </c>
      <c r="J25" s="56">
        <v>10</v>
      </c>
      <c r="K25" s="43"/>
      <c r="L25" s="43"/>
      <c r="M25" s="43"/>
      <c r="N25" s="43"/>
      <c r="O25" s="43"/>
      <c r="P25" s="43"/>
      <c r="Q25" s="48"/>
      <c r="R25" s="48"/>
      <c r="S25" s="47"/>
    </row>
    <row r="26" spans="1:19">
      <c r="A26" s="43"/>
      <c r="B26" s="56" t="s">
        <v>87</v>
      </c>
      <c r="C26" s="11" t="s">
        <v>30</v>
      </c>
      <c r="D26" s="48" t="s">
        <v>88</v>
      </c>
      <c r="E26" s="60"/>
      <c r="F26" s="43"/>
      <c r="G26" s="44"/>
      <c r="H26" s="44"/>
      <c r="I26" s="44" t="s">
        <v>89</v>
      </c>
      <c r="J26" s="56">
        <v>1</v>
      </c>
      <c r="K26" s="43"/>
      <c r="L26" s="43"/>
      <c r="M26" s="43"/>
      <c r="N26" s="43"/>
      <c r="O26" s="43"/>
      <c r="P26" s="43"/>
      <c r="Q26" s="48"/>
      <c r="R26" s="48"/>
      <c r="S26" s="47"/>
    </row>
    <row r="27" spans="1:19">
      <c r="A27" s="43"/>
      <c r="B27" s="56" t="s">
        <v>90</v>
      </c>
      <c r="C27" s="11" t="s">
        <v>30</v>
      </c>
      <c r="D27" s="48" t="s">
        <v>91</v>
      </c>
      <c r="E27" s="60"/>
      <c r="F27" s="43"/>
      <c r="G27" s="44"/>
      <c r="H27" s="44"/>
      <c r="I27" s="44" t="s">
        <v>92</v>
      </c>
      <c r="J27" s="56">
        <v>1</v>
      </c>
      <c r="K27" s="43"/>
      <c r="L27" s="43"/>
      <c r="M27" s="43"/>
      <c r="N27" s="43"/>
      <c r="O27" s="43"/>
      <c r="P27" s="43"/>
      <c r="Q27" s="48"/>
      <c r="R27" s="48"/>
      <c r="S27" s="47"/>
    </row>
    <row r="28" spans="1:19" ht="25.5">
      <c r="A28" s="43"/>
      <c r="B28" s="56" t="s">
        <v>93</v>
      </c>
      <c r="C28" s="11" t="s">
        <v>30</v>
      </c>
      <c r="D28" s="48" t="s">
        <v>94</v>
      </c>
      <c r="E28" s="60"/>
      <c r="F28" s="43"/>
      <c r="G28" s="44"/>
      <c r="H28" s="44"/>
      <c r="I28" s="44" t="s">
        <v>95</v>
      </c>
      <c r="J28" s="56">
        <v>1</v>
      </c>
      <c r="K28" s="43"/>
      <c r="L28" s="43"/>
      <c r="M28" s="43"/>
      <c r="N28" s="43"/>
      <c r="O28" s="43"/>
      <c r="P28" s="43"/>
      <c r="Q28" s="48"/>
      <c r="R28" s="48"/>
      <c r="S28" s="47"/>
    </row>
    <row r="29" spans="1:19" ht="25.5">
      <c r="A29" s="43"/>
      <c r="B29" s="56" t="s">
        <v>96</v>
      </c>
      <c r="C29" s="11" t="s">
        <v>30</v>
      </c>
      <c r="D29" s="48" t="s">
        <v>97</v>
      </c>
      <c r="E29" s="60"/>
      <c r="F29" s="43"/>
      <c r="G29" s="44" t="s">
        <v>98</v>
      </c>
      <c r="H29" s="44"/>
      <c r="I29" s="44" t="s">
        <v>99</v>
      </c>
      <c r="J29" s="56">
        <v>9</v>
      </c>
      <c r="K29" s="43"/>
      <c r="L29" s="43"/>
      <c r="M29" s="43"/>
      <c r="N29" s="43"/>
      <c r="O29" s="43"/>
      <c r="P29" s="43"/>
      <c r="Q29" s="48"/>
      <c r="R29" s="48"/>
      <c r="S29" s="47"/>
    </row>
    <row r="30" spans="1:19" ht="51">
      <c r="A30" s="43"/>
      <c r="B30" s="56" t="s">
        <v>100</v>
      </c>
      <c r="C30" s="11" t="s">
        <v>30</v>
      </c>
      <c r="D30" s="48" t="s">
        <v>101</v>
      </c>
      <c r="E30" s="60"/>
      <c r="F30" s="43">
        <v>22412</v>
      </c>
      <c r="G30" s="44" t="s">
        <v>102</v>
      </c>
      <c r="H30" s="44"/>
      <c r="I30" s="44" t="s">
        <v>95</v>
      </c>
      <c r="J30" s="56">
        <v>12</v>
      </c>
      <c r="K30" s="43"/>
      <c r="L30" s="43"/>
      <c r="M30" s="43"/>
      <c r="N30" s="43"/>
      <c r="O30" s="43"/>
      <c r="P30" s="43"/>
      <c r="Q30" s="48"/>
      <c r="R30" s="48"/>
      <c r="S30" s="47"/>
    </row>
    <row r="31" spans="1:19" ht="51">
      <c r="A31" s="43"/>
      <c r="B31" s="56" t="s">
        <v>103</v>
      </c>
      <c r="C31" s="11" t="s">
        <v>30</v>
      </c>
      <c r="D31" s="48" t="s">
        <v>104</v>
      </c>
      <c r="E31" s="60"/>
      <c r="F31" s="43">
        <v>22414</v>
      </c>
      <c r="G31" s="44" t="s">
        <v>105</v>
      </c>
      <c r="H31" s="44"/>
      <c r="I31" s="44" t="s">
        <v>106</v>
      </c>
      <c r="J31" s="56">
        <v>7</v>
      </c>
      <c r="K31" s="43"/>
      <c r="L31" s="43"/>
      <c r="M31" s="43"/>
      <c r="N31" s="43"/>
      <c r="O31" s="43"/>
      <c r="P31" s="43"/>
      <c r="Q31" s="48"/>
      <c r="R31" s="48"/>
      <c r="S31" s="47"/>
    </row>
    <row r="32" spans="1:19" ht="51">
      <c r="A32" s="43"/>
      <c r="B32" s="56" t="s">
        <v>107</v>
      </c>
      <c r="C32" s="11" t="s">
        <v>30</v>
      </c>
      <c r="D32" s="12" t="s">
        <v>108</v>
      </c>
      <c r="E32" s="60"/>
      <c r="F32" s="43">
        <v>22415</v>
      </c>
      <c r="G32" s="17" t="s">
        <v>109</v>
      </c>
      <c r="H32" s="17"/>
      <c r="I32" s="44" t="s">
        <v>110</v>
      </c>
      <c r="J32" s="56">
        <v>20</v>
      </c>
      <c r="K32" s="43"/>
      <c r="L32" s="43"/>
      <c r="M32" s="43"/>
      <c r="N32" s="43"/>
      <c r="O32" s="43"/>
      <c r="P32" s="43"/>
      <c r="Q32" s="48"/>
      <c r="R32" s="48"/>
      <c r="S32" s="47"/>
    </row>
    <row r="33" spans="1:19" ht="51">
      <c r="A33" s="13"/>
      <c r="B33" s="15" t="s">
        <v>13</v>
      </c>
      <c r="C33" s="13"/>
      <c r="D33" s="62" t="s">
        <v>6</v>
      </c>
      <c r="E33" s="62" t="s">
        <v>111</v>
      </c>
      <c r="F33" s="13"/>
      <c r="G33" s="62" t="s">
        <v>112</v>
      </c>
      <c r="H33" s="62"/>
      <c r="I33" s="63" t="s">
        <v>113</v>
      </c>
      <c r="J33" s="43"/>
      <c r="K33" s="43"/>
      <c r="L33" s="43"/>
      <c r="M33" s="53" t="s">
        <v>23</v>
      </c>
      <c r="N33" s="43"/>
      <c r="O33" s="43"/>
      <c r="P33" s="43"/>
      <c r="Q33" s="48"/>
      <c r="R33" s="48"/>
      <c r="S33" s="47"/>
    </row>
    <row r="34" spans="1:19" ht="63.75">
      <c r="A34" s="43"/>
      <c r="B34" s="56">
        <v>1</v>
      </c>
      <c r="C34" s="11"/>
      <c r="D34" s="48" t="s">
        <v>5</v>
      </c>
      <c r="E34" s="48" t="s">
        <v>114</v>
      </c>
      <c r="F34" s="43"/>
      <c r="G34" s="17"/>
      <c r="H34" s="17"/>
      <c r="I34" s="44"/>
      <c r="J34" s="43"/>
      <c r="K34" s="43"/>
      <c r="L34" s="43"/>
      <c r="M34" s="43"/>
      <c r="N34" s="43"/>
      <c r="O34" s="43"/>
      <c r="P34" s="43"/>
      <c r="Q34" s="48"/>
      <c r="R34" s="48"/>
      <c r="S34" s="47"/>
    </row>
    <row r="35" spans="1:19" ht="153">
      <c r="A35" s="43"/>
      <c r="B35" s="56">
        <v>2</v>
      </c>
      <c r="C35" s="11"/>
      <c r="D35" s="52" t="s">
        <v>115</v>
      </c>
      <c r="E35" s="52" t="s">
        <v>143</v>
      </c>
      <c r="F35" s="43"/>
      <c r="G35" s="17"/>
      <c r="H35" s="17"/>
      <c r="I35" s="44"/>
      <c r="J35" s="55"/>
      <c r="K35" s="43"/>
      <c r="L35" s="43"/>
      <c r="M35" s="43"/>
      <c r="N35" s="43"/>
      <c r="O35" s="51"/>
      <c r="P35" s="51"/>
      <c r="Q35" s="52"/>
      <c r="R35" s="52"/>
      <c r="S35" s="47"/>
    </row>
    <row r="36" spans="1:19" ht="63.75">
      <c r="A36" s="43"/>
      <c r="B36" s="56">
        <v>3</v>
      </c>
      <c r="C36" s="11"/>
      <c r="D36" s="48" t="s">
        <v>116</v>
      </c>
      <c r="E36" s="48" t="s">
        <v>117</v>
      </c>
      <c r="F36" s="43"/>
      <c r="G36" s="17"/>
      <c r="H36" s="17"/>
      <c r="I36" s="44"/>
      <c r="J36" s="55"/>
      <c r="K36" s="43"/>
      <c r="L36" s="43"/>
      <c r="M36" s="43"/>
      <c r="N36" s="43"/>
      <c r="O36" s="64"/>
      <c r="P36" s="65"/>
      <c r="Q36" s="65"/>
      <c r="R36" s="65"/>
      <c r="S36" s="65"/>
    </row>
    <row r="37" spans="1:19" ht="114.75">
      <c r="A37" s="43"/>
      <c r="B37" s="56">
        <v>4</v>
      </c>
      <c r="C37" s="11"/>
      <c r="D37" s="48" t="s">
        <v>118</v>
      </c>
      <c r="E37" s="48" t="s">
        <v>119</v>
      </c>
      <c r="F37" s="43"/>
      <c r="G37" s="17"/>
      <c r="H37" s="17"/>
      <c r="I37" s="44"/>
      <c r="J37" s="55"/>
      <c r="K37" s="43"/>
      <c r="L37" s="43"/>
      <c r="M37" s="43"/>
      <c r="N37" s="43"/>
      <c r="O37" s="14"/>
      <c r="P37" s="66"/>
      <c r="Q37" s="66"/>
      <c r="R37" s="66"/>
      <c r="S37" s="65"/>
    </row>
    <row r="38" spans="1:19" ht="204">
      <c r="A38" s="43"/>
      <c r="B38" s="56">
        <v>5</v>
      </c>
      <c r="C38" s="11"/>
      <c r="D38" s="48" t="s">
        <v>120</v>
      </c>
      <c r="E38" s="48" t="s">
        <v>121</v>
      </c>
      <c r="F38" s="43"/>
      <c r="G38" s="17"/>
      <c r="H38" s="17"/>
      <c r="I38" s="44"/>
      <c r="J38" s="55"/>
      <c r="K38" s="43"/>
      <c r="L38" s="43"/>
      <c r="M38" s="43"/>
      <c r="N38" s="43"/>
      <c r="O38" s="13"/>
      <c r="P38" s="65"/>
      <c r="Q38" s="65"/>
      <c r="R38" s="65"/>
      <c r="S38" s="65"/>
    </row>
    <row r="39" spans="1:19" ht="51">
      <c r="A39" s="43"/>
      <c r="B39" s="56">
        <v>6</v>
      </c>
      <c r="C39" s="11"/>
      <c r="D39" s="48" t="s">
        <v>122</v>
      </c>
      <c r="E39" s="67" t="s">
        <v>123</v>
      </c>
      <c r="F39" s="43"/>
      <c r="G39" s="17"/>
      <c r="H39" s="17"/>
      <c r="I39" s="44"/>
      <c r="J39" s="55"/>
      <c r="K39" s="43"/>
      <c r="L39" s="43"/>
      <c r="M39" s="43"/>
      <c r="N39" s="43"/>
      <c r="O39" s="13"/>
      <c r="P39" s="65"/>
      <c r="Q39" s="65"/>
      <c r="R39" s="65"/>
      <c r="S39" s="65"/>
    </row>
    <row r="40" spans="1:19" ht="51">
      <c r="A40" s="43"/>
      <c r="B40" s="56">
        <v>7</v>
      </c>
      <c r="C40" s="11"/>
      <c r="D40" s="48" t="s">
        <v>124</v>
      </c>
      <c r="E40" s="68" t="s">
        <v>7</v>
      </c>
      <c r="F40" s="43"/>
      <c r="G40" s="17"/>
      <c r="H40" s="17"/>
      <c r="I40" s="44"/>
      <c r="J40" s="55"/>
      <c r="K40" s="43"/>
      <c r="L40" s="43"/>
      <c r="M40" s="43"/>
      <c r="N40" s="43"/>
      <c r="O40" s="13"/>
      <c r="P40" s="65"/>
      <c r="Q40" s="65"/>
      <c r="R40" s="65"/>
      <c r="S40" s="65"/>
    </row>
    <row r="41" spans="1:19" ht="51">
      <c r="A41" s="43"/>
      <c r="B41" s="56">
        <v>8</v>
      </c>
      <c r="C41" s="11"/>
      <c r="D41" s="68" t="s">
        <v>125</v>
      </c>
      <c r="E41" s="68" t="s">
        <v>7</v>
      </c>
      <c r="F41" s="43"/>
      <c r="G41" s="17"/>
      <c r="H41" s="17"/>
      <c r="I41" s="44"/>
      <c r="J41" s="55"/>
      <c r="K41" s="43"/>
      <c r="L41" s="43"/>
      <c r="M41" s="43"/>
      <c r="N41" s="43"/>
      <c r="O41" s="13"/>
      <c r="P41" s="69"/>
      <c r="Q41" s="69"/>
      <c r="R41" s="69"/>
      <c r="S41" s="65"/>
    </row>
    <row r="42" spans="1:19" ht="267.75">
      <c r="A42" s="43">
        <v>201</v>
      </c>
      <c r="B42" s="56"/>
      <c r="C42" s="11" t="s">
        <v>30</v>
      </c>
      <c r="D42" s="54" t="s">
        <v>126</v>
      </c>
      <c r="E42" s="58" t="s">
        <v>127</v>
      </c>
      <c r="F42" s="43"/>
      <c r="G42" s="44"/>
      <c r="H42" s="44" t="s">
        <v>31</v>
      </c>
      <c r="I42" s="44" t="s">
        <v>31</v>
      </c>
      <c r="J42" s="55" t="s">
        <v>31</v>
      </c>
      <c r="K42" s="45" t="s">
        <v>31</v>
      </c>
      <c r="L42" s="45" t="s">
        <v>31</v>
      </c>
      <c r="M42" s="43" t="s">
        <v>31</v>
      </c>
      <c r="N42" s="45" t="s">
        <v>31</v>
      </c>
      <c r="O42" s="13" t="s">
        <v>31</v>
      </c>
      <c r="P42" s="56" t="s">
        <v>31</v>
      </c>
      <c r="Q42" s="46" t="s">
        <v>144</v>
      </c>
      <c r="R42" s="46" t="s">
        <v>144</v>
      </c>
      <c r="S42" s="70"/>
    </row>
    <row r="43" spans="1:19" ht="25.5">
      <c r="A43" s="43"/>
      <c r="B43" s="56" t="s">
        <v>128</v>
      </c>
      <c r="C43" s="11" t="s">
        <v>30</v>
      </c>
      <c r="D43" s="48" t="s">
        <v>129</v>
      </c>
      <c r="E43" s="60"/>
      <c r="F43" s="43" t="s">
        <v>145</v>
      </c>
      <c r="G43" s="44"/>
      <c r="H43" s="44"/>
      <c r="I43" s="44" t="s">
        <v>130</v>
      </c>
      <c r="J43" s="55">
        <v>18</v>
      </c>
      <c r="K43" s="43"/>
      <c r="L43" s="43"/>
      <c r="M43" s="43"/>
      <c r="N43" s="43"/>
      <c r="O43" s="13"/>
      <c r="P43" s="66"/>
      <c r="Q43" s="66"/>
      <c r="R43" s="66"/>
      <c r="S43" s="65"/>
    </row>
    <row r="44" spans="1:19" ht="25.5">
      <c r="A44" s="43"/>
      <c r="B44" s="56" t="s">
        <v>131</v>
      </c>
      <c r="C44" s="11" t="s">
        <v>30</v>
      </c>
      <c r="D44" s="48" t="s">
        <v>132</v>
      </c>
      <c r="E44" s="60"/>
      <c r="F44" s="43" t="s">
        <v>146</v>
      </c>
      <c r="G44" s="44"/>
      <c r="H44" s="44"/>
      <c r="I44" s="44" t="s">
        <v>133</v>
      </c>
      <c r="J44" s="55">
        <v>20</v>
      </c>
      <c r="K44" s="43"/>
      <c r="L44" s="43"/>
      <c r="M44" s="43"/>
      <c r="N44" s="43"/>
      <c r="O44" s="13"/>
      <c r="P44" s="65"/>
      <c r="Q44" s="65"/>
      <c r="R44" s="65"/>
      <c r="S44" s="65"/>
    </row>
    <row r="45" spans="1:19" ht="25.5">
      <c r="A45" s="43"/>
      <c r="B45" s="56" t="s">
        <v>134</v>
      </c>
      <c r="C45" s="11" t="s">
        <v>30</v>
      </c>
      <c r="D45" s="48" t="s">
        <v>135</v>
      </c>
      <c r="E45" s="60"/>
      <c r="F45" s="43"/>
      <c r="G45" s="44"/>
      <c r="H45" s="44"/>
      <c r="I45" s="44" t="s">
        <v>130</v>
      </c>
      <c r="J45" s="55">
        <v>66</v>
      </c>
      <c r="K45" s="43"/>
      <c r="L45" s="43"/>
      <c r="M45" s="43"/>
      <c r="N45" s="43"/>
      <c r="O45" s="13"/>
      <c r="P45" s="65"/>
      <c r="Q45" s="65"/>
      <c r="R45" s="65"/>
      <c r="S45" s="65"/>
    </row>
    <row r="46" spans="1:19" ht="51">
      <c r="A46" s="43"/>
      <c r="B46" s="56" t="s">
        <v>136</v>
      </c>
      <c r="C46" s="56" t="s">
        <v>137</v>
      </c>
      <c r="D46" s="48" t="s">
        <v>138</v>
      </c>
      <c r="E46" s="60"/>
      <c r="F46" s="43" t="s">
        <v>147</v>
      </c>
      <c r="G46" s="44"/>
      <c r="H46" s="44"/>
      <c r="I46" s="44" t="s">
        <v>33</v>
      </c>
      <c r="J46" s="55">
        <v>40</v>
      </c>
      <c r="K46" s="43"/>
      <c r="L46" s="43"/>
      <c r="M46" s="43"/>
      <c r="N46" s="43"/>
      <c r="O46" s="13"/>
      <c r="P46" s="65"/>
      <c r="Q46" s="65"/>
      <c r="R46" s="65"/>
      <c r="S46" s="65"/>
    </row>
    <row r="47" spans="1:19" ht="38.25">
      <c r="A47" s="43"/>
      <c r="B47" s="56" t="s">
        <v>139</v>
      </c>
      <c r="C47" s="56" t="s">
        <v>137</v>
      </c>
      <c r="D47" s="48" t="s">
        <v>140</v>
      </c>
      <c r="E47" s="60"/>
      <c r="F47" s="43" t="s">
        <v>148</v>
      </c>
      <c r="G47" s="44"/>
      <c r="H47" s="44"/>
      <c r="I47" s="44" t="s">
        <v>33</v>
      </c>
      <c r="J47" s="55">
        <v>3</v>
      </c>
      <c r="K47" s="43"/>
      <c r="L47" s="43"/>
      <c r="M47" s="43"/>
      <c r="N47" s="43"/>
      <c r="O47" s="13"/>
      <c r="P47" s="69"/>
      <c r="Q47" s="69"/>
      <c r="R47" s="69"/>
      <c r="S47" s="65"/>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625" defaultRowHeight="14.25"/>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7C101AD87FD6B4FBB7D581CFEEC0063" ma:contentTypeVersion="8" ma:contentTypeDescription="Create a new document." ma:contentTypeScope="" ma:versionID="dd6cd76bf58a58aeddf9572e65fc87a5">
  <xsd:schema xmlns:xsd="http://www.w3.org/2001/XMLSchema" xmlns:xs="http://www.w3.org/2001/XMLSchema" xmlns:p="http://schemas.microsoft.com/office/2006/metadata/properties" xmlns:ns2="8f8bd86b-c836-4c2c-b5db-9e0255a150b5" xmlns:ns3="0f330712-4afa-4497-812d-fd0d87b0e9b5" targetNamespace="http://schemas.microsoft.com/office/2006/metadata/properties" ma:root="true" ma:fieldsID="a920f77c1a9acbb1c3d527279c4a4b37" ns2:_="" ns3:_="">
    <xsd:import namespace="8f8bd86b-c836-4c2c-b5db-9e0255a150b5"/>
    <xsd:import namespace="0f330712-4afa-4497-812d-fd0d87b0e9b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8bd86b-c836-4c2c-b5db-9e0255a150b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f330712-4afa-4497-812d-fd0d87b0e9b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A802756-EA9C-44B0-92CD-4AFC48FD2B42}">
  <ds:schemaRefs>
    <ds:schemaRef ds:uri="http://schemas.microsoft.com/sharepoint/v3/contenttype/forms"/>
  </ds:schemaRefs>
</ds:datastoreItem>
</file>

<file path=customXml/itemProps2.xml><?xml version="1.0" encoding="utf-8"?>
<ds:datastoreItem xmlns:ds="http://schemas.openxmlformats.org/officeDocument/2006/customXml" ds:itemID="{E548024C-9B63-4FAC-9721-ECB7003EC6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8bd86b-c836-4c2c-b5db-9e0255a150b5"/>
    <ds:schemaRef ds:uri="0f330712-4afa-4497-812d-fd0d87b0e9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6B476D1-45DC-423E-97ED-CBAC2A192A8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11</TotalTime>
  <Application>Microsoft Excel</Application>
  <DocSecurity>0</DocSecurity>
  <ScaleCrop>false</ScaleCrop>
  <HeadingPairs>
    <vt:vector size="2" baseType="variant">
      <vt:variant>
        <vt:lpstr>Darbalapiai</vt:lpstr>
      </vt:variant>
      <vt:variant>
        <vt:i4>4</vt:i4>
      </vt:variant>
    </vt:vector>
  </HeadingPairs>
  <TitlesOfParts>
    <vt:vector size="4" baseType="lpstr">
      <vt:lpstr>1-140</vt:lpstr>
      <vt:lpstr>49</vt:lpstr>
      <vt:lpstr>Krešėjimo</vt:lpstr>
      <vt:lpstr>Lapas2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Angelė</cp:lastModifiedBy>
  <cp:revision>2</cp:revision>
  <cp:lastPrinted>2019-03-20T09:07:00Z</cp:lastPrinted>
  <dcterms:created xsi:type="dcterms:W3CDTF">2010-02-02T17:05:05Z</dcterms:created>
  <dcterms:modified xsi:type="dcterms:W3CDTF">2019-06-26T08:10:55Z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0x01010097C101AD87FD6B4FBB7D581CFEEC0063</vt:lpwstr>
  </property>
</Properties>
</file>